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utier9\Desktop\COORDO CDO -\DOCS CDOEA\"/>
    </mc:Choice>
  </mc:AlternateContent>
  <xr:revisionPtr revIDLastSave="0" documentId="8_{8E0C4834-E1BF-4B95-B1F8-C76B1224EFED}" xr6:coauthVersionLast="36" xr6:coauthVersionMax="36" xr10:uidLastSave="{00000000-0000-0000-0000-000000000000}"/>
  <bookViews>
    <workbookView xWindow="0" yWindow="-465" windowWidth="25605" windowHeight="15600" activeTab="3" xr2:uid="{00000000-000D-0000-FFFF-FFFF00000000}"/>
  </bookViews>
  <sheets>
    <sheet name="Accueil" sheetId="9" r:id="rId1"/>
    <sheet name="Classe" sheetId="10" r:id="rId2"/>
    <sheet name="Saisie" sheetId="12" r:id="rId3"/>
    <sheet name="Analyse" sheetId="13" r:id="rId4"/>
    <sheet name="Feuil1" sheetId="5" state="hidden" r:id="rId5"/>
    <sheet name="listes" sheetId="3" state="hidden" r:id="rId6"/>
  </sheets>
  <definedNames>
    <definedName name="valeur">listes!$B$4:$B$7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78" i="12" l="1"/>
  <c r="AT79" i="12"/>
  <c r="AS78" i="12"/>
  <c r="AS79" i="12"/>
  <c r="AR78" i="12"/>
  <c r="AR79" i="12"/>
  <c r="AQ78" i="12"/>
  <c r="AQ79" i="12"/>
  <c r="AS70" i="12"/>
  <c r="AS71" i="12"/>
  <c r="AR70" i="12"/>
  <c r="AR71" i="12"/>
  <c r="AQ70" i="12"/>
  <c r="AQ71" i="12"/>
  <c r="B4" i="13" l="1"/>
  <c r="B3" i="13"/>
  <c r="B2" i="13"/>
  <c r="B1" i="13"/>
  <c r="C13" i="5" l="1"/>
  <c r="D16" i="13" s="1"/>
  <c r="D17" i="5" l="1"/>
  <c r="E20" i="13" s="1"/>
  <c r="E17" i="5"/>
  <c r="F20" i="13" s="1"/>
  <c r="F17" i="5"/>
  <c r="G20" i="13" s="1"/>
  <c r="G17" i="5"/>
  <c r="H20" i="13" s="1"/>
  <c r="H17" i="5"/>
  <c r="I20" i="13" s="1"/>
  <c r="I17" i="5"/>
  <c r="J20" i="13" s="1"/>
  <c r="J17" i="5"/>
  <c r="K20" i="13" s="1"/>
  <c r="K17" i="5"/>
  <c r="L20" i="13" s="1"/>
  <c r="L17" i="5"/>
  <c r="M20" i="13" s="1"/>
  <c r="M17" i="5"/>
  <c r="N20" i="13" s="1"/>
  <c r="N17" i="5"/>
  <c r="O20" i="13" s="1"/>
  <c r="O17" i="5"/>
  <c r="P20" i="13" s="1"/>
  <c r="P17" i="5"/>
  <c r="Q20" i="13" s="1"/>
  <c r="Q17" i="5"/>
  <c r="R20" i="13" s="1"/>
  <c r="R17" i="5"/>
  <c r="S20" i="13" s="1"/>
  <c r="S17" i="5"/>
  <c r="T20" i="13" s="1"/>
  <c r="T17" i="5"/>
  <c r="U20" i="13" s="1"/>
  <c r="U17" i="5"/>
  <c r="V20" i="13" s="1"/>
  <c r="V17" i="5"/>
  <c r="W20" i="13" s="1"/>
  <c r="W17" i="5"/>
  <c r="X20" i="13" s="1"/>
  <c r="X17" i="5"/>
  <c r="Y20" i="13" s="1"/>
  <c r="Y17" i="5"/>
  <c r="Z20" i="13" s="1"/>
  <c r="Z17" i="5"/>
  <c r="AA20" i="13" s="1"/>
  <c r="AA17" i="5"/>
  <c r="AB20" i="13" s="1"/>
  <c r="AB17" i="5"/>
  <c r="AC20" i="13" s="1"/>
  <c r="AC17" i="5"/>
  <c r="AD20" i="13" s="1"/>
  <c r="AD17" i="5"/>
  <c r="AE20" i="13" s="1"/>
  <c r="AE17" i="5"/>
  <c r="AF20" i="13" s="1"/>
  <c r="AF17" i="5"/>
  <c r="AG20" i="13" s="1"/>
  <c r="AG17" i="5"/>
  <c r="AH20" i="13" s="1"/>
  <c r="AH17" i="5"/>
  <c r="AI20" i="13" s="1"/>
  <c r="AI17" i="5"/>
  <c r="AJ20" i="13" s="1"/>
  <c r="AJ17" i="5"/>
  <c r="AK20" i="13" s="1"/>
  <c r="AK17" i="5"/>
  <c r="AL20" i="13" s="1"/>
  <c r="AL17" i="5"/>
  <c r="AM20" i="13" s="1"/>
  <c r="AM17" i="5"/>
  <c r="AN20" i="13" s="1"/>
  <c r="AN17" i="5"/>
  <c r="AO20" i="13" s="1"/>
  <c r="AO17" i="5"/>
  <c r="AP20" i="13" s="1"/>
  <c r="D16" i="5"/>
  <c r="E19" i="13" s="1"/>
  <c r="E16" i="5"/>
  <c r="F19" i="13" s="1"/>
  <c r="F16" i="5"/>
  <c r="G19" i="13" s="1"/>
  <c r="G16" i="5"/>
  <c r="H19" i="13" s="1"/>
  <c r="H16" i="5"/>
  <c r="I19" i="13" s="1"/>
  <c r="I16" i="5"/>
  <c r="J19" i="13" s="1"/>
  <c r="J16" i="5"/>
  <c r="K19" i="13" s="1"/>
  <c r="K16" i="5"/>
  <c r="L19" i="13" s="1"/>
  <c r="L16" i="5"/>
  <c r="M19" i="13" s="1"/>
  <c r="M16" i="5"/>
  <c r="N19" i="13" s="1"/>
  <c r="N16" i="5"/>
  <c r="O19" i="13" s="1"/>
  <c r="O16" i="5"/>
  <c r="P19" i="13" s="1"/>
  <c r="P16" i="5"/>
  <c r="Q19" i="13" s="1"/>
  <c r="Q16" i="5"/>
  <c r="R19" i="13" s="1"/>
  <c r="R16" i="5"/>
  <c r="S19" i="13" s="1"/>
  <c r="S16" i="5"/>
  <c r="T19" i="13" s="1"/>
  <c r="T16" i="5"/>
  <c r="U19" i="13" s="1"/>
  <c r="U16" i="5"/>
  <c r="V19" i="13" s="1"/>
  <c r="V16" i="5"/>
  <c r="W19" i="13" s="1"/>
  <c r="W16" i="5"/>
  <c r="X19" i="13" s="1"/>
  <c r="X16" i="5"/>
  <c r="Y19" i="13" s="1"/>
  <c r="Y16" i="5"/>
  <c r="Z19" i="13" s="1"/>
  <c r="Z16" i="5"/>
  <c r="AA19" i="13" s="1"/>
  <c r="AA16" i="5"/>
  <c r="AB19" i="13" s="1"/>
  <c r="AB16" i="5"/>
  <c r="AC19" i="13" s="1"/>
  <c r="AC16" i="5"/>
  <c r="AD19" i="13" s="1"/>
  <c r="AD16" i="5"/>
  <c r="AE19" i="13" s="1"/>
  <c r="AE16" i="5"/>
  <c r="AF19" i="13" s="1"/>
  <c r="AF16" i="5"/>
  <c r="AG19" i="13" s="1"/>
  <c r="AG16" i="5"/>
  <c r="AH19" i="13" s="1"/>
  <c r="AH16" i="5"/>
  <c r="AI19" i="13" s="1"/>
  <c r="AI16" i="5"/>
  <c r="AJ19" i="13" s="1"/>
  <c r="AJ16" i="5"/>
  <c r="AK19" i="13" s="1"/>
  <c r="AK16" i="5"/>
  <c r="AL19" i="13" s="1"/>
  <c r="AL16" i="5"/>
  <c r="AM19" i="13" s="1"/>
  <c r="AM16" i="5"/>
  <c r="AN19" i="13" s="1"/>
  <c r="AN16" i="5"/>
  <c r="AO19" i="13" s="1"/>
  <c r="AO16" i="5"/>
  <c r="AP19" i="13" s="1"/>
  <c r="D15" i="5"/>
  <c r="E18" i="13" s="1"/>
  <c r="E15" i="5"/>
  <c r="F18" i="13" s="1"/>
  <c r="F15" i="5"/>
  <c r="G18" i="13" s="1"/>
  <c r="G15" i="5"/>
  <c r="H18" i="13" s="1"/>
  <c r="H15" i="5"/>
  <c r="I18" i="13" s="1"/>
  <c r="I15" i="5"/>
  <c r="J18" i="13" s="1"/>
  <c r="J15" i="5"/>
  <c r="K18" i="13" s="1"/>
  <c r="K15" i="5"/>
  <c r="L18" i="13" s="1"/>
  <c r="L15" i="5"/>
  <c r="M18" i="13" s="1"/>
  <c r="M15" i="5"/>
  <c r="N18" i="13" s="1"/>
  <c r="N15" i="5"/>
  <c r="O18" i="13" s="1"/>
  <c r="O15" i="5"/>
  <c r="P18" i="13" s="1"/>
  <c r="P15" i="5"/>
  <c r="Q18" i="13" s="1"/>
  <c r="Q15" i="5"/>
  <c r="R18" i="13" s="1"/>
  <c r="R15" i="5"/>
  <c r="S18" i="13" s="1"/>
  <c r="S15" i="5"/>
  <c r="T18" i="13" s="1"/>
  <c r="T15" i="5"/>
  <c r="U18" i="13" s="1"/>
  <c r="U15" i="5"/>
  <c r="V18" i="13" s="1"/>
  <c r="V15" i="5"/>
  <c r="W18" i="13" s="1"/>
  <c r="W15" i="5"/>
  <c r="X18" i="13" s="1"/>
  <c r="X15" i="5"/>
  <c r="Y18" i="13" s="1"/>
  <c r="Y15" i="5"/>
  <c r="Z18" i="13" s="1"/>
  <c r="Z15" i="5"/>
  <c r="AA18" i="13" s="1"/>
  <c r="AA15" i="5"/>
  <c r="AB18" i="13" s="1"/>
  <c r="AB15" i="5"/>
  <c r="AC18" i="13" s="1"/>
  <c r="AC15" i="5"/>
  <c r="AD18" i="13" s="1"/>
  <c r="AD15" i="5"/>
  <c r="AE18" i="13" s="1"/>
  <c r="AE15" i="5"/>
  <c r="AF18" i="13" s="1"/>
  <c r="AF15" i="5"/>
  <c r="AG18" i="13" s="1"/>
  <c r="AG15" i="5"/>
  <c r="AH18" i="13" s="1"/>
  <c r="AH15" i="5"/>
  <c r="AI18" i="13" s="1"/>
  <c r="AI15" i="5"/>
  <c r="AJ18" i="13" s="1"/>
  <c r="AJ15" i="5"/>
  <c r="AK18" i="13" s="1"/>
  <c r="AK15" i="5"/>
  <c r="AL18" i="13" s="1"/>
  <c r="AL15" i="5"/>
  <c r="AM18" i="13" s="1"/>
  <c r="AM15" i="5"/>
  <c r="AN18" i="13" s="1"/>
  <c r="AN15" i="5"/>
  <c r="AO18" i="13" s="1"/>
  <c r="AO15" i="5"/>
  <c r="AP18" i="13" s="1"/>
  <c r="D14" i="5"/>
  <c r="E17" i="13" s="1"/>
  <c r="E14" i="5"/>
  <c r="F17" i="13" s="1"/>
  <c r="F14" i="5"/>
  <c r="G17" i="13" s="1"/>
  <c r="G14" i="5"/>
  <c r="H17" i="13" s="1"/>
  <c r="H14" i="5"/>
  <c r="I17" i="13" s="1"/>
  <c r="I14" i="5"/>
  <c r="J17" i="13" s="1"/>
  <c r="J14" i="5"/>
  <c r="K17" i="13" s="1"/>
  <c r="K14" i="5"/>
  <c r="L17" i="13" s="1"/>
  <c r="L14" i="5"/>
  <c r="M17" i="13" s="1"/>
  <c r="M14" i="5"/>
  <c r="N17" i="13" s="1"/>
  <c r="N14" i="5"/>
  <c r="O17" i="13" s="1"/>
  <c r="O14" i="5"/>
  <c r="P17" i="13" s="1"/>
  <c r="P14" i="5"/>
  <c r="Q17" i="13" s="1"/>
  <c r="Q14" i="5"/>
  <c r="R17" i="13" s="1"/>
  <c r="R14" i="5"/>
  <c r="S17" i="13" s="1"/>
  <c r="S14" i="5"/>
  <c r="T17" i="13" s="1"/>
  <c r="T14" i="5"/>
  <c r="U17" i="13" s="1"/>
  <c r="U14" i="5"/>
  <c r="V17" i="13" s="1"/>
  <c r="V14" i="5"/>
  <c r="W17" i="13" s="1"/>
  <c r="W14" i="5"/>
  <c r="X17" i="13" s="1"/>
  <c r="X14" i="5"/>
  <c r="Y17" i="13" s="1"/>
  <c r="Y14" i="5"/>
  <c r="Z17" i="13" s="1"/>
  <c r="Z14" i="5"/>
  <c r="AA17" i="13" s="1"/>
  <c r="AA14" i="5"/>
  <c r="AB17" i="13" s="1"/>
  <c r="AB14" i="5"/>
  <c r="AC17" i="13" s="1"/>
  <c r="AC14" i="5"/>
  <c r="AD17" i="13" s="1"/>
  <c r="AD14" i="5"/>
  <c r="AE17" i="13" s="1"/>
  <c r="AE14" i="5"/>
  <c r="AF17" i="13" s="1"/>
  <c r="AF14" i="5"/>
  <c r="AG17" i="13" s="1"/>
  <c r="AG14" i="5"/>
  <c r="AH17" i="13" s="1"/>
  <c r="AH14" i="5"/>
  <c r="AI17" i="13" s="1"/>
  <c r="AI14" i="5"/>
  <c r="AJ17" i="13" s="1"/>
  <c r="AJ14" i="5"/>
  <c r="AK17" i="13" s="1"/>
  <c r="AK14" i="5"/>
  <c r="AL17" i="13" s="1"/>
  <c r="AL14" i="5"/>
  <c r="AM17" i="13" s="1"/>
  <c r="AM14" i="5"/>
  <c r="AN17" i="13" s="1"/>
  <c r="AN14" i="5"/>
  <c r="AO17" i="13" s="1"/>
  <c r="AO14" i="5"/>
  <c r="AP17" i="13" s="1"/>
  <c r="C17" i="5"/>
  <c r="D20" i="13" s="1"/>
  <c r="C16" i="5"/>
  <c r="D19" i="13" s="1"/>
  <c r="C15" i="5"/>
  <c r="D18" i="13" s="1"/>
  <c r="C14" i="5"/>
  <c r="D17" i="13" s="1"/>
  <c r="AO8" i="5"/>
  <c r="AP11" i="13" s="1"/>
  <c r="D8" i="5"/>
  <c r="E11" i="13" s="1"/>
  <c r="E8" i="5"/>
  <c r="F11" i="13" s="1"/>
  <c r="F8" i="5"/>
  <c r="G11" i="13" s="1"/>
  <c r="G8" i="5"/>
  <c r="H11" i="13" s="1"/>
  <c r="H8" i="5"/>
  <c r="I11" i="13" s="1"/>
  <c r="I8" i="5"/>
  <c r="J11" i="13" s="1"/>
  <c r="J8" i="5"/>
  <c r="K11" i="13" s="1"/>
  <c r="K8" i="5"/>
  <c r="L11" i="13" s="1"/>
  <c r="L8" i="5"/>
  <c r="M11" i="13" s="1"/>
  <c r="M8" i="5"/>
  <c r="N11" i="13" s="1"/>
  <c r="N8" i="5"/>
  <c r="O11" i="13" s="1"/>
  <c r="O8" i="5"/>
  <c r="P11" i="13" s="1"/>
  <c r="P8" i="5"/>
  <c r="Q11" i="13" s="1"/>
  <c r="Q8" i="5"/>
  <c r="R11" i="13" s="1"/>
  <c r="R8" i="5"/>
  <c r="S11" i="13" s="1"/>
  <c r="S8" i="5"/>
  <c r="T11" i="13" s="1"/>
  <c r="T8" i="5"/>
  <c r="U11" i="13" s="1"/>
  <c r="U8" i="5"/>
  <c r="V11" i="13" s="1"/>
  <c r="V8" i="5"/>
  <c r="W11" i="13" s="1"/>
  <c r="W8" i="5"/>
  <c r="X11" i="13" s="1"/>
  <c r="X8" i="5"/>
  <c r="Y11" i="13" s="1"/>
  <c r="Y8" i="5"/>
  <c r="Z11" i="13" s="1"/>
  <c r="Z8" i="5"/>
  <c r="AA11" i="13" s="1"/>
  <c r="AA8" i="5"/>
  <c r="AB11" i="13" s="1"/>
  <c r="AB8" i="5"/>
  <c r="AC11" i="13" s="1"/>
  <c r="AC8" i="5"/>
  <c r="AD11" i="13" s="1"/>
  <c r="AD8" i="5"/>
  <c r="AE11" i="13" s="1"/>
  <c r="AE8" i="5"/>
  <c r="AF11" i="13" s="1"/>
  <c r="AF8" i="5"/>
  <c r="AG11" i="13" s="1"/>
  <c r="AG8" i="5"/>
  <c r="AH11" i="13" s="1"/>
  <c r="AH8" i="5"/>
  <c r="AI11" i="13" s="1"/>
  <c r="AI8" i="5"/>
  <c r="AJ11" i="13" s="1"/>
  <c r="AJ8" i="5"/>
  <c r="AK11" i="13" s="1"/>
  <c r="AK8" i="5"/>
  <c r="AL11" i="13" s="1"/>
  <c r="AL8" i="5"/>
  <c r="AM11" i="13" s="1"/>
  <c r="AM8" i="5"/>
  <c r="AN11" i="13" s="1"/>
  <c r="AN8" i="5"/>
  <c r="AO11" i="13" s="1"/>
  <c r="D6" i="5"/>
  <c r="E9" i="13" s="1"/>
  <c r="E6" i="5"/>
  <c r="F9" i="13" s="1"/>
  <c r="F6" i="5"/>
  <c r="G9" i="13" s="1"/>
  <c r="G6" i="5"/>
  <c r="H9" i="13" s="1"/>
  <c r="H6" i="5"/>
  <c r="I9" i="13" s="1"/>
  <c r="I6" i="5"/>
  <c r="J9" i="13" s="1"/>
  <c r="J6" i="5"/>
  <c r="K9" i="13" s="1"/>
  <c r="K6" i="5"/>
  <c r="L9" i="13" s="1"/>
  <c r="L6" i="5"/>
  <c r="M9" i="13" s="1"/>
  <c r="M6" i="5"/>
  <c r="N9" i="13" s="1"/>
  <c r="N6" i="5"/>
  <c r="O9" i="13" s="1"/>
  <c r="O6" i="5"/>
  <c r="P9" i="13" s="1"/>
  <c r="P6" i="5"/>
  <c r="Q9" i="13" s="1"/>
  <c r="Q6" i="5"/>
  <c r="R9" i="13" s="1"/>
  <c r="R6" i="5"/>
  <c r="S9" i="13" s="1"/>
  <c r="S6" i="5"/>
  <c r="T9" i="13" s="1"/>
  <c r="T6" i="5"/>
  <c r="U9" i="13" s="1"/>
  <c r="U6" i="5"/>
  <c r="V9" i="13" s="1"/>
  <c r="V6" i="5"/>
  <c r="W9" i="13" s="1"/>
  <c r="W6" i="5"/>
  <c r="X9" i="13" s="1"/>
  <c r="X6" i="5"/>
  <c r="Y9" i="13" s="1"/>
  <c r="Y6" i="5"/>
  <c r="Z9" i="13" s="1"/>
  <c r="Z6" i="5"/>
  <c r="AA9" i="13" s="1"/>
  <c r="AA6" i="5"/>
  <c r="AB9" i="13" s="1"/>
  <c r="AB6" i="5"/>
  <c r="AC9" i="13" s="1"/>
  <c r="AC6" i="5"/>
  <c r="AD9" i="13" s="1"/>
  <c r="AD6" i="5"/>
  <c r="AE9" i="13" s="1"/>
  <c r="AE6" i="5"/>
  <c r="AF9" i="13" s="1"/>
  <c r="AF6" i="5"/>
  <c r="AG9" i="13" s="1"/>
  <c r="AG6" i="5"/>
  <c r="AH9" i="13" s="1"/>
  <c r="AH6" i="5"/>
  <c r="AI9" i="13" s="1"/>
  <c r="AI6" i="5"/>
  <c r="AJ9" i="13" s="1"/>
  <c r="AJ6" i="5"/>
  <c r="AK9" i="13" s="1"/>
  <c r="AK6" i="5"/>
  <c r="AL9" i="13" s="1"/>
  <c r="AL6" i="5"/>
  <c r="AM9" i="13" s="1"/>
  <c r="AM6" i="5"/>
  <c r="AN9" i="13" s="1"/>
  <c r="AN6" i="5"/>
  <c r="AO9" i="13" s="1"/>
  <c r="AO6" i="5"/>
  <c r="AP9" i="13" s="1"/>
  <c r="D5" i="5"/>
  <c r="E8" i="13" s="1"/>
  <c r="E5" i="5"/>
  <c r="F8" i="13" s="1"/>
  <c r="F5" i="5"/>
  <c r="G8" i="13" s="1"/>
  <c r="G5" i="5"/>
  <c r="H8" i="13" s="1"/>
  <c r="H5" i="5"/>
  <c r="I8" i="13" s="1"/>
  <c r="I5" i="5"/>
  <c r="J8" i="13" s="1"/>
  <c r="J5" i="5"/>
  <c r="K8" i="13" s="1"/>
  <c r="K5" i="5"/>
  <c r="L8" i="13" s="1"/>
  <c r="L5" i="5"/>
  <c r="M8" i="13" s="1"/>
  <c r="M5" i="5"/>
  <c r="N8" i="13" s="1"/>
  <c r="N5" i="5"/>
  <c r="O8" i="13" s="1"/>
  <c r="O5" i="5"/>
  <c r="P8" i="13" s="1"/>
  <c r="P5" i="5"/>
  <c r="Q8" i="13" s="1"/>
  <c r="Q5" i="5"/>
  <c r="R8" i="13" s="1"/>
  <c r="R5" i="5"/>
  <c r="S8" i="13" s="1"/>
  <c r="S5" i="5"/>
  <c r="T8" i="13" s="1"/>
  <c r="T5" i="5"/>
  <c r="U8" i="13" s="1"/>
  <c r="U5" i="5"/>
  <c r="V8" i="13" s="1"/>
  <c r="V5" i="5"/>
  <c r="W8" i="13" s="1"/>
  <c r="W5" i="5"/>
  <c r="X8" i="13" s="1"/>
  <c r="X5" i="5"/>
  <c r="Y8" i="13" s="1"/>
  <c r="Y5" i="5"/>
  <c r="Z8" i="13" s="1"/>
  <c r="Z5" i="5"/>
  <c r="AA8" i="13" s="1"/>
  <c r="AA5" i="5"/>
  <c r="AB8" i="13" s="1"/>
  <c r="AB5" i="5"/>
  <c r="AC8" i="13" s="1"/>
  <c r="AC5" i="5"/>
  <c r="AD8" i="13" s="1"/>
  <c r="AD5" i="5"/>
  <c r="AE8" i="13" s="1"/>
  <c r="AE5" i="5"/>
  <c r="AF8" i="13" s="1"/>
  <c r="AF5" i="5"/>
  <c r="AG8" i="13" s="1"/>
  <c r="AG5" i="5"/>
  <c r="AH8" i="13" s="1"/>
  <c r="AH5" i="5"/>
  <c r="AI8" i="13" s="1"/>
  <c r="AI5" i="5"/>
  <c r="AJ8" i="13" s="1"/>
  <c r="AJ5" i="5"/>
  <c r="AK8" i="13" s="1"/>
  <c r="AK5" i="5"/>
  <c r="AL8" i="13" s="1"/>
  <c r="AL5" i="5"/>
  <c r="AM8" i="13" s="1"/>
  <c r="AM5" i="5"/>
  <c r="AN8" i="13" s="1"/>
  <c r="AN5" i="5"/>
  <c r="AO8" i="13" s="1"/>
  <c r="AO5" i="5"/>
  <c r="AP8" i="13" s="1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8" i="5"/>
  <c r="D11" i="13" s="1"/>
  <c r="C7" i="5"/>
  <c r="D10" i="13" s="1"/>
  <c r="C6" i="5"/>
  <c r="D9" i="13" s="1"/>
  <c r="AQ81" i="12"/>
  <c r="AR81" i="12"/>
  <c r="AS81" i="12"/>
  <c r="AT81" i="12"/>
  <c r="AQ82" i="12"/>
  <c r="AR82" i="12"/>
  <c r="AS82" i="12"/>
  <c r="AT82" i="12"/>
  <c r="AQ83" i="12"/>
  <c r="AR83" i="12"/>
  <c r="AS83" i="12"/>
  <c r="AT83" i="12"/>
  <c r="AQ84" i="12"/>
  <c r="AR84" i="12"/>
  <c r="AS84" i="12"/>
  <c r="AT84" i="12"/>
  <c r="AQ85" i="12"/>
  <c r="AR85" i="12"/>
  <c r="AS85" i="12"/>
  <c r="AT85" i="12"/>
  <c r="D87" i="12"/>
  <c r="C5" i="5"/>
  <c r="D8" i="13" s="1"/>
  <c r="C4" i="5"/>
  <c r="AT65" i="12" l="1"/>
  <c r="AT66" i="12"/>
  <c r="AT67" i="12"/>
  <c r="AT68" i="12"/>
  <c r="AT69" i="12"/>
  <c r="AT72" i="12"/>
  <c r="AT73" i="12"/>
  <c r="AT74" i="12"/>
  <c r="AT75" i="12"/>
  <c r="AT76" i="12"/>
  <c r="AT77" i="12"/>
  <c r="AT80" i="12"/>
  <c r="AT86" i="12"/>
  <c r="AS65" i="12"/>
  <c r="AS66" i="12"/>
  <c r="AS67" i="12"/>
  <c r="AS68" i="12"/>
  <c r="AS69" i="12"/>
  <c r="AS72" i="12"/>
  <c r="AS73" i="12"/>
  <c r="AS74" i="12"/>
  <c r="AS75" i="12"/>
  <c r="AS76" i="12"/>
  <c r="AS77" i="12"/>
  <c r="AS80" i="12"/>
  <c r="AS86" i="12"/>
  <c r="AR65" i="12"/>
  <c r="AR66" i="12"/>
  <c r="AR67" i="12"/>
  <c r="AR68" i="12"/>
  <c r="AR69" i="12"/>
  <c r="AR72" i="12"/>
  <c r="AR73" i="12"/>
  <c r="AR74" i="12"/>
  <c r="AR75" i="12"/>
  <c r="AR76" i="12"/>
  <c r="AR77" i="12"/>
  <c r="AR80" i="12"/>
  <c r="AR86" i="12"/>
  <c r="AQ65" i="12"/>
  <c r="AQ66" i="12"/>
  <c r="AQ67" i="12"/>
  <c r="AQ68" i="12"/>
  <c r="AQ69" i="12"/>
  <c r="AQ72" i="12"/>
  <c r="AQ73" i="12"/>
  <c r="AQ74" i="12"/>
  <c r="AQ75" i="12"/>
  <c r="AQ76" i="12"/>
  <c r="AQ77" i="12"/>
  <c r="AQ80" i="12"/>
  <c r="AQ86" i="12"/>
  <c r="AT47" i="12"/>
  <c r="AT48" i="12"/>
  <c r="AT49" i="12"/>
  <c r="AT50" i="12"/>
  <c r="AT51" i="12"/>
  <c r="AT52" i="12"/>
  <c r="AT53" i="12"/>
  <c r="AT54" i="12"/>
  <c r="AT55" i="12"/>
  <c r="AT56" i="12"/>
  <c r="AS47" i="12"/>
  <c r="AS48" i="12"/>
  <c r="AS49" i="12"/>
  <c r="AS50" i="12"/>
  <c r="AS51" i="12"/>
  <c r="AS52" i="12"/>
  <c r="AS53" i="12"/>
  <c r="AS54" i="12"/>
  <c r="AS55" i="12"/>
  <c r="AS56" i="12"/>
  <c r="AR47" i="12"/>
  <c r="AR48" i="12"/>
  <c r="AR49" i="12"/>
  <c r="AR50" i="12"/>
  <c r="AR51" i="12"/>
  <c r="AR52" i="12"/>
  <c r="AR53" i="12"/>
  <c r="AR54" i="12"/>
  <c r="AR55" i="12"/>
  <c r="AR56" i="12"/>
  <c r="AQ47" i="12"/>
  <c r="AQ48" i="12"/>
  <c r="AQ49" i="12"/>
  <c r="AQ50" i="12"/>
  <c r="AQ51" i="12"/>
  <c r="AQ52" i="12"/>
  <c r="AQ53" i="12"/>
  <c r="AQ54" i="12"/>
  <c r="AQ55" i="12"/>
  <c r="AQ56" i="12"/>
  <c r="AT23" i="12" l="1"/>
  <c r="AS23" i="12"/>
  <c r="AR23" i="12"/>
  <c r="AQ23" i="12"/>
  <c r="AT22" i="12"/>
  <c r="AS22" i="12"/>
  <c r="AR22" i="12"/>
  <c r="AQ22" i="12"/>
  <c r="AT21" i="12"/>
  <c r="AS21" i="12"/>
  <c r="AR21" i="12"/>
  <c r="AQ21" i="12"/>
  <c r="AT20" i="12"/>
  <c r="AS20" i="12"/>
  <c r="AR20" i="12"/>
  <c r="AQ20" i="12"/>
  <c r="AT19" i="12"/>
  <c r="AS19" i="12"/>
  <c r="AR19" i="12"/>
  <c r="AQ19" i="12"/>
  <c r="AQ24" i="12"/>
  <c r="AR24" i="12"/>
  <c r="AS24" i="12"/>
  <c r="AT24" i="12"/>
  <c r="AQ25" i="12"/>
  <c r="AR25" i="12"/>
  <c r="AS25" i="12"/>
  <c r="AT25" i="12"/>
  <c r="AQ26" i="12"/>
  <c r="AR26" i="12"/>
  <c r="AS26" i="12"/>
  <c r="AT26" i="12"/>
  <c r="AQ27" i="12"/>
  <c r="AR27" i="12"/>
  <c r="AS27" i="12"/>
  <c r="AT27" i="12"/>
  <c r="AT18" i="12"/>
  <c r="AS18" i="12"/>
  <c r="AR18" i="12"/>
  <c r="AQ18" i="12"/>
  <c r="AT17" i="12"/>
  <c r="AS17" i="12"/>
  <c r="AR17" i="12"/>
  <c r="AQ17" i="12"/>
  <c r="AT16" i="12"/>
  <c r="AS16" i="12"/>
  <c r="AR16" i="12"/>
  <c r="AQ16" i="12"/>
  <c r="C6" i="13" l="1"/>
  <c r="C24" i="13" s="1"/>
  <c r="C15" i="13" l="1"/>
  <c r="E123" i="12"/>
  <c r="F123" i="12"/>
  <c r="G123" i="12"/>
  <c r="H123" i="12"/>
  <c r="I123" i="12"/>
  <c r="J123" i="12"/>
  <c r="K123" i="12"/>
  <c r="L123" i="12"/>
  <c r="M123" i="12"/>
  <c r="N123" i="12"/>
  <c r="O123" i="12"/>
  <c r="P123" i="12"/>
  <c r="Q123" i="12"/>
  <c r="R123" i="12"/>
  <c r="S123" i="12"/>
  <c r="T123" i="12"/>
  <c r="U123" i="12"/>
  <c r="V123" i="12"/>
  <c r="W123" i="12"/>
  <c r="X123" i="12"/>
  <c r="Y123" i="12"/>
  <c r="Z123" i="12"/>
  <c r="AA123" i="12"/>
  <c r="AB123" i="12"/>
  <c r="AC123" i="12"/>
  <c r="AD123" i="12"/>
  <c r="AE123" i="12"/>
  <c r="AF123" i="12"/>
  <c r="AG123" i="12"/>
  <c r="AH123" i="12"/>
  <c r="AI123" i="12"/>
  <c r="AJ123" i="12"/>
  <c r="AK123" i="12"/>
  <c r="AL123" i="12"/>
  <c r="AM123" i="12"/>
  <c r="AN123" i="12"/>
  <c r="AO123" i="12"/>
  <c r="AP123" i="12"/>
  <c r="E122" i="12"/>
  <c r="F122" i="12"/>
  <c r="G122" i="12"/>
  <c r="H122" i="12"/>
  <c r="I122" i="12"/>
  <c r="J122" i="12"/>
  <c r="K122" i="12"/>
  <c r="L122" i="12"/>
  <c r="M122" i="12"/>
  <c r="N122" i="12"/>
  <c r="O122" i="12"/>
  <c r="P122" i="12"/>
  <c r="Q122" i="12"/>
  <c r="R122" i="12"/>
  <c r="S122" i="12"/>
  <c r="T122" i="12"/>
  <c r="U122" i="12"/>
  <c r="V122" i="12"/>
  <c r="W122" i="12"/>
  <c r="X122" i="12"/>
  <c r="Y122" i="12"/>
  <c r="Z122" i="12"/>
  <c r="AA122" i="12"/>
  <c r="AB122" i="12"/>
  <c r="AC122" i="12"/>
  <c r="AD122" i="12"/>
  <c r="AE122" i="12"/>
  <c r="AF122" i="12"/>
  <c r="AG122" i="12"/>
  <c r="AH122" i="12"/>
  <c r="AI122" i="12"/>
  <c r="AJ122" i="12"/>
  <c r="AK122" i="12"/>
  <c r="AL122" i="12"/>
  <c r="AM122" i="12"/>
  <c r="AN122" i="12"/>
  <c r="AO122" i="12"/>
  <c r="AP122" i="12"/>
  <c r="E121" i="12"/>
  <c r="F121" i="12"/>
  <c r="G121" i="12"/>
  <c r="H121" i="12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V121" i="12"/>
  <c r="W121" i="12"/>
  <c r="X121" i="12"/>
  <c r="Y121" i="12"/>
  <c r="Z121" i="12"/>
  <c r="AA121" i="12"/>
  <c r="AB121" i="12"/>
  <c r="AC121" i="12"/>
  <c r="AD121" i="12"/>
  <c r="AE121" i="12"/>
  <c r="AF121" i="12"/>
  <c r="AG121" i="12"/>
  <c r="AH121" i="12"/>
  <c r="AI121" i="12"/>
  <c r="AJ121" i="12"/>
  <c r="AK121" i="12"/>
  <c r="AL121" i="12"/>
  <c r="AM121" i="12"/>
  <c r="AN121" i="12"/>
  <c r="AO121" i="12"/>
  <c r="AP121" i="12"/>
  <c r="E120" i="12"/>
  <c r="F120" i="12"/>
  <c r="G120" i="12"/>
  <c r="G124" i="12" s="1"/>
  <c r="H120" i="12"/>
  <c r="H124" i="12" s="1"/>
  <c r="I120" i="12"/>
  <c r="J120" i="12"/>
  <c r="K120" i="12"/>
  <c r="L120" i="12"/>
  <c r="L124" i="12" s="1"/>
  <c r="M120" i="12"/>
  <c r="N120" i="12"/>
  <c r="O120" i="12"/>
  <c r="O124" i="12" s="1"/>
  <c r="P120" i="12"/>
  <c r="P124" i="12" s="1"/>
  <c r="Q120" i="12"/>
  <c r="R120" i="12"/>
  <c r="S120" i="12"/>
  <c r="T120" i="12"/>
  <c r="T124" i="12" s="1"/>
  <c r="U120" i="12"/>
  <c r="V120" i="12"/>
  <c r="W120" i="12"/>
  <c r="W124" i="12" s="1"/>
  <c r="X120" i="12"/>
  <c r="X124" i="12" s="1"/>
  <c r="Y120" i="12"/>
  <c r="Z120" i="12"/>
  <c r="AA120" i="12"/>
  <c r="AB120" i="12"/>
  <c r="AB124" i="12" s="1"/>
  <c r="AC120" i="12"/>
  <c r="AD120" i="12"/>
  <c r="AE120" i="12"/>
  <c r="AE124" i="12" s="1"/>
  <c r="AF120" i="12"/>
  <c r="AF124" i="12" s="1"/>
  <c r="AG120" i="12"/>
  <c r="AH120" i="12"/>
  <c r="AI120" i="12"/>
  <c r="AJ120" i="12"/>
  <c r="AJ124" i="12" s="1"/>
  <c r="AK120" i="12"/>
  <c r="AL120" i="12"/>
  <c r="AM120" i="12"/>
  <c r="AM124" i="12" s="1"/>
  <c r="AN120" i="12"/>
  <c r="AN124" i="12" s="1"/>
  <c r="AO120" i="12"/>
  <c r="AP120" i="12"/>
  <c r="D123" i="12"/>
  <c r="C19" i="5" s="1"/>
  <c r="D22" i="13" s="1"/>
  <c r="D122" i="12"/>
  <c r="D121" i="12"/>
  <c r="D120" i="12"/>
  <c r="AQ109" i="12"/>
  <c r="AR109" i="12"/>
  <c r="AS109" i="12"/>
  <c r="AT109" i="12"/>
  <c r="AQ110" i="12"/>
  <c r="AR110" i="12"/>
  <c r="AS110" i="12"/>
  <c r="AT110" i="12"/>
  <c r="AQ111" i="12"/>
  <c r="AR111" i="12"/>
  <c r="AS111" i="12"/>
  <c r="AT111" i="12"/>
  <c r="AQ112" i="12"/>
  <c r="AR112" i="12"/>
  <c r="AS112" i="12"/>
  <c r="AT112" i="12"/>
  <c r="AQ113" i="12"/>
  <c r="AR113" i="12"/>
  <c r="AS113" i="12"/>
  <c r="AT113" i="12"/>
  <c r="AQ114" i="12"/>
  <c r="AR114" i="12"/>
  <c r="AS114" i="12"/>
  <c r="AT114" i="12"/>
  <c r="AQ106" i="12"/>
  <c r="AR106" i="12"/>
  <c r="AS106" i="12"/>
  <c r="AT106" i="12"/>
  <c r="AQ99" i="12"/>
  <c r="AR99" i="12"/>
  <c r="AS99" i="12"/>
  <c r="AT99" i="12"/>
  <c r="AQ100" i="12"/>
  <c r="AR100" i="12"/>
  <c r="AS100" i="12"/>
  <c r="AT100" i="12"/>
  <c r="AQ101" i="12"/>
  <c r="AR101" i="12"/>
  <c r="AS101" i="12"/>
  <c r="AT101" i="12"/>
  <c r="AQ102" i="12"/>
  <c r="AR102" i="12"/>
  <c r="AS102" i="12"/>
  <c r="AT102" i="12"/>
  <c r="AQ103" i="12"/>
  <c r="AR103" i="12"/>
  <c r="AS103" i="12"/>
  <c r="AT103" i="12"/>
  <c r="AQ104" i="12"/>
  <c r="AR104" i="12"/>
  <c r="AS104" i="12"/>
  <c r="AT104" i="12"/>
  <c r="AQ105" i="12"/>
  <c r="AR105" i="12"/>
  <c r="AS105" i="12"/>
  <c r="AT105" i="12"/>
  <c r="AQ115" i="12"/>
  <c r="AR115" i="12"/>
  <c r="AS115" i="12"/>
  <c r="AT115" i="12"/>
  <c r="AQ116" i="12"/>
  <c r="AR116" i="12"/>
  <c r="AS116" i="12"/>
  <c r="AT116" i="12"/>
  <c r="AQ117" i="12"/>
  <c r="AR117" i="12"/>
  <c r="AS117" i="12"/>
  <c r="AT117" i="12"/>
  <c r="AQ118" i="12"/>
  <c r="AR118" i="12"/>
  <c r="AS118" i="12"/>
  <c r="AT118" i="12"/>
  <c r="AQ119" i="12"/>
  <c r="AR119" i="12"/>
  <c r="AS119" i="12"/>
  <c r="AT119" i="12"/>
  <c r="B3" i="5"/>
  <c r="B12" i="5" s="1"/>
  <c r="B21" i="5" s="1"/>
  <c r="B4" i="12"/>
  <c r="B3" i="12"/>
  <c r="B2" i="12"/>
  <c r="B1" i="12"/>
  <c r="D7" i="13"/>
  <c r="AL124" i="12" l="1"/>
  <c r="AD124" i="12"/>
  <c r="V124" i="12"/>
  <c r="N124" i="12"/>
  <c r="F124" i="12"/>
  <c r="AO124" i="12"/>
  <c r="AK124" i="12"/>
  <c r="AG124" i="12"/>
  <c r="AC124" i="12"/>
  <c r="Y124" i="12"/>
  <c r="U124" i="12"/>
  <c r="Q124" i="12"/>
  <c r="M124" i="12"/>
  <c r="I124" i="12"/>
  <c r="E124" i="12"/>
  <c r="D124" i="12"/>
  <c r="AI124" i="12"/>
  <c r="AA124" i="12"/>
  <c r="S124" i="12"/>
  <c r="K124" i="12"/>
  <c r="AP124" i="12"/>
  <c r="AH124" i="12"/>
  <c r="Z124" i="12"/>
  <c r="R124" i="12"/>
  <c r="J124" i="12"/>
  <c r="O19" i="5"/>
  <c r="P22" i="13" s="1"/>
  <c r="AL19" i="5"/>
  <c r="AM22" i="13" s="1"/>
  <c r="AD19" i="5"/>
  <c r="AE22" i="13" s="1"/>
  <c r="V19" i="5"/>
  <c r="W22" i="13" s="1"/>
  <c r="N19" i="5"/>
  <c r="O22" i="13" s="1"/>
  <c r="F19" i="5"/>
  <c r="G22" i="13" s="1"/>
  <c r="AK19" i="5"/>
  <c r="AL22" i="13" s="1"/>
  <c r="AJ19" i="5"/>
  <c r="AK22" i="13" s="1"/>
  <c r="AB19" i="5"/>
  <c r="AC22" i="13" s="1"/>
  <c r="T19" i="5"/>
  <c r="U22" i="13" s="1"/>
  <c r="L19" i="5"/>
  <c r="M22" i="13" s="1"/>
  <c r="D19" i="5"/>
  <c r="E22" i="13" s="1"/>
  <c r="AE19" i="5"/>
  <c r="AF22" i="13" s="1"/>
  <c r="M19" i="5"/>
  <c r="N22" i="13" s="1"/>
  <c r="AI19" i="5"/>
  <c r="AJ22" i="13" s="1"/>
  <c r="AA19" i="5"/>
  <c r="AB22" i="13" s="1"/>
  <c r="S19" i="5"/>
  <c r="T22" i="13" s="1"/>
  <c r="K19" i="5"/>
  <c r="L22" i="13" s="1"/>
  <c r="G19" i="5"/>
  <c r="H22" i="13" s="1"/>
  <c r="AC19" i="5"/>
  <c r="AD22" i="13" s="1"/>
  <c r="AH19" i="5"/>
  <c r="AI22" i="13" s="1"/>
  <c r="Z19" i="5"/>
  <c r="AA22" i="13" s="1"/>
  <c r="R19" i="5"/>
  <c r="S22" i="13" s="1"/>
  <c r="J19" i="5"/>
  <c r="K22" i="13" s="1"/>
  <c r="W19" i="5"/>
  <c r="X22" i="13" s="1"/>
  <c r="E19" i="5"/>
  <c r="F22" i="13" s="1"/>
  <c r="AO19" i="5"/>
  <c r="AP22" i="13" s="1"/>
  <c r="AG19" i="5"/>
  <c r="AH22" i="13" s="1"/>
  <c r="Y19" i="5"/>
  <c r="Z22" i="13" s="1"/>
  <c r="Q19" i="5"/>
  <c r="R22" i="13" s="1"/>
  <c r="I19" i="5"/>
  <c r="J22" i="13" s="1"/>
  <c r="AM19" i="5"/>
  <c r="AN22" i="13" s="1"/>
  <c r="U19" i="5"/>
  <c r="V22" i="13" s="1"/>
  <c r="AN19" i="5"/>
  <c r="AO22" i="13" s="1"/>
  <c r="AF19" i="5"/>
  <c r="AG22" i="13" s="1"/>
  <c r="X19" i="5"/>
  <c r="Y22" i="13" s="1"/>
  <c r="P19" i="5"/>
  <c r="Q22" i="13" s="1"/>
  <c r="H19" i="5"/>
  <c r="I22" i="13" s="1"/>
  <c r="E36" i="10"/>
  <c r="AD6" i="13" s="1"/>
  <c r="E37" i="10"/>
  <c r="AE6" i="13" s="1"/>
  <c r="E38" i="10"/>
  <c r="AF6" i="13" s="1"/>
  <c r="E39" i="10"/>
  <c r="AG6" i="13" s="1"/>
  <c r="E40" i="10"/>
  <c r="AH6" i="13" s="1"/>
  <c r="E41" i="10"/>
  <c r="AI6" i="13" s="1"/>
  <c r="E42" i="10"/>
  <c r="AJ6" i="13" s="1"/>
  <c r="E43" i="10"/>
  <c r="AK6" i="13" s="1"/>
  <c r="E44" i="10"/>
  <c r="AL6" i="13" s="1"/>
  <c r="E45" i="10"/>
  <c r="AM6" i="13" s="1"/>
  <c r="E46" i="10"/>
  <c r="AN6" i="13" s="1"/>
  <c r="E47" i="10"/>
  <c r="AO6" i="13" s="1"/>
  <c r="E48" i="10"/>
  <c r="AP6" i="13" s="1"/>
  <c r="E87" i="12"/>
  <c r="AK15" i="13" l="1"/>
  <c r="AK24" i="13"/>
  <c r="AJ24" i="13"/>
  <c r="AJ15" i="13"/>
  <c r="AP24" i="13"/>
  <c r="AP15" i="13"/>
  <c r="AH24" i="13"/>
  <c r="AH15" i="13"/>
  <c r="AI24" i="13"/>
  <c r="AI15" i="13"/>
  <c r="AO24" i="13"/>
  <c r="AO15" i="13"/>
  <c r="AG24" i="13"/>
  <c r="AG15" i="13"/>
  <c r="AN24" i="13"/>
  <c r="AN15" i="13"/>
  <c r="AF24" i="13"/>
  <c r="AF15" i="13"/>
  <c r="AM24" i="13"/>
  <c r="AM15" i="13"/>
  <c r="AE24" i="13"/>
  <c r="AE15" i="13"/>
  <c r="AL15" i="13"/>
  <c r="AL24" i="13"/>
  <c r="AD24" i="13"/>
  <c r="AD15" i="13"/>
  <c r="E90" i="12"/>
  <c r="E91" i="12" s="1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AM90" i="12"/>
  <c r="AN90" i="12"/>
  <c r="AO90" i="12"/>
  <c r="AP90" i="12"/>
  <c r="AQ11" i="12" l="1"/>
  <c r="AR11" i="12"/>
  <c r="AS11" i="12"/>
  <c r="AT11" i="12"/>
  <c r="AQ12" i="12"/>
  <c r="AQ13" i="12"/>
  <c r="AQ14" i="12"/>
  <c r="AQ15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57" i="12"/>
  <c r="AQ58" i="12"/>
  <c r="AQ59" i="12"/>
  <c r="AQ60" i="12"/>
  <c r="AQ61" i="12"/>
  <c r="AQ62" i="12"/>
  <c r="AQ63" i="12"/>
  <c r="AQ64" i="12"/>
  <c r="D7" i="5" l="1"/>
  <c r="E10" i="13" s="1"/>
  <c r="E7" i="5"/>
  <c r="F10" i="13" s="1"/>
  <c r="F7" i="5"/>
  <c r="G10" i="13" s="1"/>
  <c r="G7" i="5"/>
  <c r="H10" i="13" s="1"/>
  <c r="H7" i="5"/>
  <c r="I10" i="13" s="1"/>
  <c r="I7" i="5"/>
  <c r="J10" i="13" s="1"/>
  <c r="J7" i="5"/>
  <c r="K10" i="13" s="1"/>
  <c r="K7" i="5"/>
  <c r="L10" i="13" s="1"/>
  <c r="L7" i="5"/>
  <c r="M10" i="13" s="1"/>
  <c r="M7" i="5"/>
  <c r="N10" i="13" s="1"/>
  <c r="N7" i="5"/>
  <c r="O10" i="13" s="1"/>
  <c r="O7" i="5"/>
  <c r="P10" i="13" s="1"/>
  <c r="P7" i="5"/>
  <c r="Q10" i="13" s="1"/>
  <c r="Q7" i="5"/>
  <c r="R10" i="13" s="1"/>
  <c r="R7" i="5"/>
  <c r="S10" i="13" s="1"/>
  <c r="S7" i="5"/>
  <c r="T10" i="13" s="1"/>
  <c r="T7" i="5"/>
  <c r="U10" i="13" s="1"/>
  <c r="U7" i="5"/>
  <c r="V10" i="13" s="1"/>
  <c r="V7" i="5"/>
  <c r="W10" i="13" s="1"/>
  <c r="W7" i="5"/>
  <c r="X10" i="13" s="1"/>
  <c r="X7" i="5"/>
  <c r="Y10" i="13" s="1"/>
  <c r="Y7" i="5"/>
  <c r="Z10" i="13" s="1"/>
  <c r="Z7" i="5"/>
  <c r="AA10" i="13" s="1"/>
  <c r="AA7" i="5"/>
  <c r="AB10" i="13" s="1"/>
  <c r="AB7" i="5"/>
  <c r="AC10" i="13" s="1"/>
  <c r="AC7" i="5"/>
  <c r="AD10" i="13" s="1"/>
  <c r="AD7" i="5"/>
  <c r="AE10" i="13" s="1"/>
  <c r="AE7" i="5"/>
  <c r="AF10" i="13" s="1"/>
  <c r="AF7" i="5"/>
  <c r="AG10" i="13" s="1"/>
  <c r="AG7" i="5"/>
  <c r="AH10" i="13" s="1"/>
  <c r="AH7" i="5"/>
  <c r="AI10" i="13" s="1"/>
  <c r="AI7" i="5"/>
  <c r="AJ10" i="13" s="1"/>
  <c r="AJ7" i="5"/>
  <c r="AK10" i="13" s="1"/>
  <c r="AK7" i="5"/>
  <c r="AL10" i="13" s="1"/>
  <c r="AL7" i="5"/>
  <c r="AM10" i="13" s="1"/>
  <c r="AM7" i="5"/>
  <c r="AN10" i="13" s="1"/>
  <c r="AN7" i="5"/>
  <c r="AO10" i="13" s="1"/>
  <c r="AO7" i="5"/>
  <c r="AP10" i="13" s="1"/>
  <c r="N7" i="13" l="1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F7" i="13"/>
  <c r="G7" i="13"/>
  <c r="H7" i="13"/>
  <c r="I7" i="13"/>
  <c r="J7" i="13"/>
  <c r="K7" i="13"/>
  <c r="L7" i="13"/>
  <c r="M7" i="13"/>
  <c r="E7" i="13"/>
  <c r="AI9" i="5" l="1"/>
  <c r="S9" i="5"/>
  <c r="D9" i="5"/>
  <c r="L9" i="5"/>
  <c r="AO9" i="5"/>
  <c r="AG9" i="5"/>
  <c r="Y9" i="5"/>
  <c r="Q9" i="5"/>
  <c r="F9" i="5"/>
  <c r="Z9" i="5"/>
  <c r="K9" i="5"/>
  <c r="AN9" i="5"/>
  <c r="AF9" i="5"/>
  <c r="X9" i="5"/>
  <c r="P9" i="5"/>
  <c r="E9" i="5"/>
  <c r="J9" i="5"/>
  <c r="AM9" i="5"/>
  <c r="AE9" i="5"/>
  <c r="W9" i="5"/>
  <c r="O9" i="5"/>
  <c r="AA9" i="5"/>
  <c r="R9" i="5"/>
  <c r="I9" i="5"/>
  <c r="AL9" i="5"/>
  <c r="AD9" i="5"/>
  <c r="V9" i="5"/>
  <c r="N9" i="5"/>
  <c r="AH9" i="5"/>
  <c r="H9" i="5"/>
  <c r="AC9" i="5"/>
  <c r="M9" i="5"/>
  <c r="AK9" i="5"/>
  <c r="U9" i="5"/>
  <c r="G9" i="5"/>
  <c r="AJ9" i="5"/>
  <c r="AB9" i="5"/>
  <c r="T9" i="5"/>
  <c r="AP8" i="12"/>
  <c r="AP126" i="12" s="1"/>
  <c r="AQ108" i="12"/>
  <c r="AT108" i="12"/>
  <c r="AS108" i="12"/>
  <c r="AR108" i="12"/>
  <c r="AQ107" i="12"/>
  <c r="AT107" i="12"/>
  <c r="AS107" i="12"/>
  <c r="AR107" i="12"/>
  <c r="AQ98" i="12"/>
  <c r="AT98" i="12"/>
  <c r="AS98" i="12"/>
  <c r="AR98" i="12"/>
  <c r="AQ97" i="12"/>
  <c r="AT97" i="12"/>
  <c r="AS97" i="12"/>
  <c r="AR97" i="12"/>
  <c r="AQ96" i="12"/>
  <c r="AT96" i="12"/>
  <c r="AS96" i="12"/>
  <c r="AR96" i="12"/>
  <c r="AQ95" i="12"/>
  <c r="AT95" i="12"/>
  <c r="AS95" i="12"/>
  <c r="AR95" i="12"/>
  <c r="AQ94" i="12"/>
  <c r="AT94" i="12"/>
  <c r="AS94" i="12"/>
  <c r="AR94" i="12"/>
  <c r="G87" i="12"/>
  <c r="G91" i="12" s="1"/>
  <c r="F10" i="5"/>
  <c r="G13" i="13" s="1"/>
  <c r="G89" i="12"/>
  <c r="G88" i="12"/>
  <c r="AT45" i="12"/>
  <c r="AT46" i="12"/>
  <c r="AT57" i="12"/>
  <c r="AT58" i="12"/>
  <c r="AT59" i="12"/>
  <c r="AT60" i="12"/>
  <c r="AT61" i="12"/>
  <c r="AT62" i="12"/>
  <c r="AT63" i="12"/>
  <c r="AT64" i="12"/>
  <c r="AT44" i="12"/>
  <c r="D10" i="5"/>
  <c r="E13" i="13" s="1"/>
  <c r="F87" i="12"/>
  <c r="F91" i="12" s="1"/>
  <c r="E10" i="5"/>
  <c r="F13" i="13" s="1"/>
  <c r="H87" i="12"/>
  <c r="H91" i="12" s="1"/>
  <c r="G10" i="5"/>
  <c r="H13" i="13" s="1"/>
  <c r="I87" i="12"/>
  <c r="I91" i="12" s="1"/>
  <c r="H10" i="5"/>
  <c r="I13" i="13" s="1"/>
  <c r="J87" i="12"/>
  <c r="J91" i="12" s="1"/>
  <c r="I10" i="5"/>
  <c r="J13" i="13" s="1"/>
  <c r="K87" i="12"/>
  <c r="K91" i="12" s="1"/>
  <c r="J10" i="5"/>
  <c r="K13" i="13" s="1"/>
  <c r="L87" i="12"/>
  <c r="L91" i="12" s="1"/>
  <c r="K10" i="5"/>
  <c r="L13" i="13" s="1"/>
  <c r="M87" i="12"/>
  <c r="M91" i="12" s="1"/>
  <c r="L10" i="5"/>
  <c r="M13" i="13" s="1"/>
  <c r="N87" i="12"/>
  <c r="N91" i="12" s="1"/>
  <c r="M10" i="5"/>
  <c r="N13" i="13" s="1"/>
  <c r="O87" i="12"/>
  <c r="O91" i="12" s="1"/>
  <c r="N10" i="5"/>
  <c r="O13" i="13" s="1"/>
  <c r="P87" i="12"/>
  <c r="P91" i="12" s="1"/>
  <c r="O10" i="5"/>
  <c r="P13" i="13" s="1"/>
  <c r="Q87" i="12"/>
  <c r="Q91" i="12" s="1"/>
  <c r="P10" i="5"/>
  <c r="Q13" i="13" s="1"/>
  <c r="R87" i="12"/>
  <c r="R91" i="12" s="1"/>
  <c r="Q10" i="5"/>
  <c r="R13" i="13" s="1"/>
  <c r="S87" i="12"/>
  <c r="S91" i="12" s="1"/>
  <c r="R10" i="5"/>
  <c r="S13" i="13" s="1"/>
  <c r="T87" i="12"/>
  <c r="T91" i="12" s="1"/>
  <c r="S10" i="5"/>
  <c r="T13" i="13" s="1"/>
  <c r="U87" i="12"/>
  <c r="U91" i="12" s="1"/>
  <c r="T10" i="5"/>
  <c r="U13" i="13" s="1"/>
  <c r="V87" i="12"/>
  <c r="V91" i="12" s="1"/>
  <c r="U10" i="5"/>
  <c r="V13" i="13" s="1"/>
  <c r="W87" i="12"/>
  <c r="W91" i="12" s="1"/>
  <c r="V10" i="5"/>
  <c r="W13" i="13" s="1"/>
  <c r="X87" i="12"/>
  <c r="X91" i="12" s="1"/>
  <c r="W10" i="5"/>
  <c r="X13" i="13" s="1"/>
  <c r="Y87" i="12"/>
  <c r="Y91" i="12" s="1"/>
  <c r="X10" i="5"/>
  <c r="Y13" i="13" s="1"/>
  <c r="Z87" i="12"/>
  <c r="Z91" i="12" s="1"/>
  <c r="Y10" i="5"/>
  <c r="Z13" i="13" s="1"/>
  <c r="AA87" i="12"/>
  <c r="AA91" i="12" s="1"/>
  <c r="Z10" i="5"/>
  <c r="AA13" i="13" s="1"/>
  <c r="AB87" i="12"/>
  <c r="AB91" i="12" s="1"/>
  <c r="AA10" i="5"/>
  <c r="AB13" i="13" s="1"/>
  <c r="AC87" i="12"/>
  <c r="AC91" i="12" s="1"/>
  <c r="AB10" i="5"/>
  <c r="AC13" i="13" s="1"/>
  <c r="AD87" i="12"/>
  <c r="AD91" i="12" s="1"/>
  <c r="AC10" i="5"/>
  <c r="AD13" i="13" s="1"/>
  <c r="AE87" i="12"/>
  <c r="AE91" i="12" s="1"/>
  <c r="AD10" i="5"/>
  <c r="AE13" i="13" s="1"/>
  <c r="AF87" i="12"/>
  <c r="AF91" i="12" s="1"/>
  <c r="AE10" i="5"/>
  <c r="AF13" i="13" s="1"/>
  <c r="AG87" i="12"/>
  <c r="AG91" i="12" s="1"/>
  <c r="AF10" i="5"/>
  <c r="AG13" i="13" s="1"/>
  <c r="AH87" i="12"/>
  <c r="AH91" i="12" s="1"/>
  <c r="AG10" i="5"/>
  <c r="AH13" i="13" s="1"/>
  <c r="AI87" i="12"/>
  <c r="AI91" i="12" s="1"/>
  <c r="AH10" i="5"/>
  <c r="AI13" i="13" s="1"/>
  <c r="AJ87" i="12"/>
  <c r="AJ91" i="12" s="1"/>
  <c r="AI10" i="5"/>
  <c r="AJ13" i="13" s="1"/>
  <c r="AK87" i="12"/>
  <c r="AK91" i="12" s="1"/>
  <c r="AJ10" i="5"/>
  <c r="AK13" i="13" s="1"/>
  <c r="AL87" i="12"/>
  <c r="AL91" i="12" s="1"/>
  <c r="AK10" i="5"/>
  <c r="AL13" i="13" s="1"/>
  <c r="AM87" i="12"/>
  <c r="AM91" i="12" s="1"/>
  <c r="AL10" i="5"/>
  <c r="AM13" i="13" s="1"/>
  <c r="AN87" i="12"/>
  <c r="AN91" i="12" s="1"/>
  <c r="AM10" i="5"/>
  <c r="AN13" i="13" s="1"/>
  <c r="AO87" i="12"/>
  <c r="AO91" i="12" s="1"/>
  <c r="AN10" i="5"/>
  <c r="AO13" i="13" s="1"/>
  <c r="AP87" i="12"/>
  <c r="AP91" i="12" s="1"/>
  <c r="AO10" i="5"/>
  <c r="AP13" i="13" s="1"/>
  <c r="D90" i="12"/>
  <c r="D91" i="12" s="1"/>
  <c r="AT12" i="12"/>
  <c r="AT13" i="12"/>
  <c r="AT14" i="12"/>
  <c r="AT15" i="12"/>
  <c r="AT28" i="12"/>
  <c r="AT29" i="12"/>
  <c r="AT30" i="12"/>
  <c r="AT31" i="12"/>
  <c r="AT32" i="12"/>
  <c r="AT33" i="12"/>
  <c r="AT34" i="12"/>
  <c r="AT35" i="12"/>
  <c r="AT36" i="12"/>
  <c r="AT37" i="12"/>
  <c r="AT38" i="12"/>
  <c r="AT39" i="12"/>
  <c r="AT40" i="12"/>
  <c r="AT41" i="12"/>
  <c r="AT42" i="12"/>
  <c r="AT43" i="12"/>
  <c r="AS12" i="12"/>
  <c r="AS13" i="12"/>
  <c r="AS14" i="12"/>
  <c r="AS15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45" i="12"/>
  <c r="AS46" i="12"/>
  <c r="AS57" i="12"/>
  <c r="AS58" i="12"/>
  <c r="AS59" i="12"/>
  <c r="AS60" i="12"/>
  <c r="AS61" i="12"/>
  <c r="AS62" i="12"/>
  <c r="AS63" i="12"/>
  <c r="AS64" i="12"/>
  <c r="AR12" i="12"/>
  <c r="AR13" i="12"/>
  <c r="AR14" i="12"/>
  <c r="AR15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57" i="12"/>
  <c r="AR58" i="12"/>
  <c r="AR59" i="12"/>
  <c r="AR60" i="12"/>
  <c r="AR61" i="12"/>
  <c r="AR62" i="12"/>
  <c r="AR63" i="12"/>
  <c r="AR64" i="12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F89" i="12"/>
  <c r="E89" i="12"/>
  <c r="D89" i="12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F88" i="12"/>
  <c r="E88" i="12"/>
  <c r="D88" i="12"/>
  <c r="AO8" i="12"/>
  <c r="AO126" i="12" s="1"/>
  <c r="AN8" i="12"/>
  <c r="AN126" i="12" s="1"/>
  <c r="AM8" i="12"/>
  <c r="AM126" i="12" s="1"/>
  <c r="AL8" i="12"/>
  <c r="AL126" i="12" s="1"/>
  <c r="AK8" i="12"/>
  <c r="AK126" i="12" s="1"/>
  <c r="AJ8" i="12"/>
  <c r="AJ126" i="12" s="1"/>
  <c r="AI8" i="12"/>
  <c r="AI126" i="12" s="1"/>
  <c r="AH8" i="12"/>
  <c r="AH126" i="12" s="1"/>
  <c r="AG8" i="12"/>
  <c r="AG126" i="12" s="1"/>
  <c r="AF8" i="12"/>
  <c r="AF126" i="12" s="1"/>
  <c r="AE8" i="12"/>
  <c r="AE126" i="12" s="1"/>
  <c r="AD8" i="12"/>
  <c r="AD126" i="12" s="1"/>
  <c r="AC8" i="12"/>
  <c r="AC126" i="12" s="1"/>
  <c r="AB8" i="12"/>
  <c r="AB126" i="12" s="1"/>
  <c r="AA8" i="12"/>
  <c r="AA126" i="12" s="1"/>
  <c r="Z8" i="12"/>
  <c r="Z126" i="12" s="1"/>
  <c r="Y8" i="12"/>
  <c r="Y126" i="12" s="1"/>
  <c r="X8" i="12"/>
  <c r="X126" i="12" s="1"/>
  <c r="W8" i="12"/>
  <c r="W126" i="12" s="1"/>
  <c r="V8" i="12"/>
  <c r="V126" i="12" s="1"/>
  <c r="U8" i="12"/>
  <c r="U126" i="12" s="1"/>
  <c r="T8" i="12"/>
  <c r="T126" i="12" s="1"/>
  <c r="S8" i="12"/>
  <c r="S126" i="12" s="1"/>
  <c r="R8" i="12"/>
  <c r="R126" i="12" s="1"/>
  <c r="Q8" i="12"/>
  <c r="Q126" i="12" s="1"/>
  <c r="P8" i="12"/>
  <c r="P126" i="12" s="1"/>
  <c r="O8" i="12"/>
  <c r="O126" i="12" s="1"/>
  <c r="N8" i="12"/>
  <c r="N126" i="12" s="1"/>
  <c r="M8" i="12"/>
  <c r="M126" i="12" s="1"/>
  <c r="L8" i="12"/>
  <c r="L126" i="12" s="1"/>
  <c r="K8" i="12"/>
  <c r="K126" i="12" s="1"/>
  <c r="J8" i="12"/>
  <c r="J126" i="12" s="1"/>
  <c r="I8" i="12"/>
  <c r="I126" i="12" s="1"/>
  <c r="H8" i="12"/>
  <c r="H126" i="12" s="1"/>
  <c r="G8" i="12"/>
  <c r="G126" i="12" s="1"/>
  <c r="F8" i="12"/>
  <c r="F126" i="12" s="1"/>
  <c r="E8" i="12"/>
  <c r="E126" i="12" s="1"/>
  <c r="D8" i="12"/>
  <c r="D126" i="12" s="1"/>
  <c r="E49" i="10"/>
  <c r="C9" i="5"/>
  <c r="U12" i="13" l="1"/>
  <c r="T11" i="5"/>
  <c r="U14" i="13" s="1"/>
  <c r="AK12" i="13"/>
  <c r="AJ11" i="5"/>
  <c r="U11" i="5"/>
  <c r="V14" i="13" s="1"/>
  <c r="V12" i="13"/>
  <c r="M11" i="5"/>
  <c r="N14" i="13" s="1"/>
  <c r="N12" i="13"/>
  <c r="I12" i="13"/>
  <c r="H11" i="5"/>
  <c r="I14" i="13" s="1"/>
  <c r="O12" i="13"/>
  <c r="N11" i="5"/>
  <c r="AE12" i="13"/>
  <c r="AD11" i="5"/>
  <c r="AE14" i="13" s="1"/>
  <c r="I11" i="5"/>
  <c r="J12" i="13"/>
  <c r="AA11" i="5"/>
  <c r="AB12" i="13"/>
  <c r="W11" i="5"/>
  <c r="X14" i="13" s="1"/>
  <c r="X12" i="13"/>
  <c r="AM11" i="5"/>
  <c r="AN14" i="13" s="1"/>
  <c r="AN12" i="13"/>
  <c r="E11" i="5"/>
  <c r="F14" i="13" s="1"/>
  <c r="F12" i="13"/>
  <c r="Y12" i="13"/>
  <c r="X11" i="5"/>
  <c r="Y14" i="13" s="1"/>
  <c r="AO12" i="13"/>
  <c r="AN11" i="5"/>
  <c r="AA12" i="13"/>
  <c r="Z11" i="5"/>
  <c r="AA14" i="13" s="1"/>
  <c r="Q11" i="5"/>
  <c r="R14" i="13" s="1"/>
  <c r="R12" i="13"/>
  <c r="AG11" i="5"/>
  <c r="AH14" i="13" s="1"/>
  <c r="AH12" i="13"/>
  <c r="M12" i="13"/>
  <c r="L11" i="5"/>
  <c r="S11" i="5"/>
  <c r="T14" i="13" s="1"/>
  <c r="T12" i="13"/>
  <c r="D12" i="13"/>
  <c r="AC12" i="13"/>
  <c r="AB11" i="5"/>
  <c r="AC14" i="13" s="1"/>
  <c r="G11" i="5"/>
  <c r="H14" i="13" s="1"/>
  <c r="H12" i="13"/>
  <c r="AK11" i="5"/>
  <c r="AL12" i="13"/>
  <c r="AC11" i="5"/>
  <c r="AD14" i="13" s="1"/>
  <c r="AD12" i="13"/>
  <c r="AI12" i="13"/>
  <c r="AH11" i="5"/>
  <c r="AI14" i="13" s="1"/>
  <c r="W12" i="13"/>
  <c r="V11" i="5"/>
  <c r="W14" i="13" s="1"/>
  <c r="AM12" i="13"/>
  <c r="AL11" i="5"/>
  <c r="S12" i="13"/>
  <c r="R11" i="5"/>
  <c r="S14" i="13" s="1"/>
  <c r="O11" i="5"/>
  <c r="P12" i="13"/>
  <c r="AE11" i="5"/>
  <c r="AF14" i="13" s="1"/>
  <c r="AF12" i="13"/>
  <c r="K12" i="13"/>
  <c r="J11" i="5"/>
  <c r="K14" i="13" s="1"/>
  <c r="Q12" i="13"/>
  <c r="P11" i="5"/>
  <c r="Q14" i="13" s="1"/>
  <c r="AG12" i="13"/>
  <c r="AF11" i="5"/>
  <c r="AG14" i="13" s="1"/>
  <c r="K11" i="5"/>
  <c r="L14" i="13" s="1"/>
  <c r="L12" i="13"/>
  <c r="G12" i="13"/>
  <c r="F11" i="5"/>
  <c r="G14" i="13" s="1"/>
  <c r="Y11" i="5"/>
  <c r="Z12" i="13"/>
  <c r="AO11" i="5"/>
  <c r="AP12" i="13"/>
  <c r="E12" i="13"/>
  <c r="D11" i="5"/>
  <c r="E14" i="13" s="1"/>
  <c r="AI11" i="5"/>
  <c r="AJ12" i="13"/>
  <c r="C10" i="5"/>
  <c r="D13" i="13" s="1"/>
  <c r="Y3" i="5"/>
  <c r="Y21" i="5" s="1"/>
  <c r="Z6" i="13"/>
  <c r="AO12" i="5"/>
  <c r="AO21" i="5"/>
  <c r="J3" i="5"/>
  <c r="J12" i="5" s="1"/>
  <c r="K6" i="13"/>
  <c r="R3" i="5"/>
  <c r="R12" i="5" s="1"/>
  <c r="S6" i="13"/>
  <c r="Z3" i="5"/>
  <c r="Z21" i="5" s="1"/>
  <c r="AA6" i="13"/>
  <c r="K3" i="5"/>
  <c r="K12" i="5" s="1"/>
  <c r="L6" i="13"/>
  <c r="D3" i="5"/>
  <c r="E6" i="13"/>
  <c r="L3" i="5"/>
  <c r="L12" i="5" s="1"/>
  <c r="M6" i="13"/>
  <c r="T3" i="5"/>
  <c r="T21" i="5" s="1"/>
  <c r="U6" i="13"/>
  <c r="AB3" i="5"/>
  <c r="AB21" i="5" s="1"/>
  <c r="AC6" i="13"/>
  <c r="Q3" i="5"/>
  <c r="Q21" i="5" s="1"/>
  <c r="R6" i="13"/>
  <c r="AA3" i="5"/>
  <c r="AA21" i="5" s="1"/>
  <c r="AB6" i="13"/>
  <c r="E3" i="5"/>
  <c r="E21" i="5" s="1"/>
  <c r="F6" i="13"/>
  <c r="M3" i="5"/>
  <c r="M21" i="5" s="1"/>
  <c r="N6" i="13"/>
  <c r="U3" i="5"/>
  <c r="U12" i="5" s="1"/>
  <c r="V6" i="13"/>
  <c r="AC21" i="5"/>
  <c r="AC12" i="5"/>
  <c r="AK12" i="5"/>
  <c r="AK21" i="5"/>
  <c r="S3" i="5"/>
  <c r="S21" i="5" s="1"/>
  <c r="T6" i="13"/>
  <c r="N3" i="5"/>
  <c r="N21" i="5" s="1"/>
  <c r="O6" i="13"/>
  <c r="V3" i="5"/>
  <c r="V12" i="5" s="1"/>
  <c r="W6" i="13"/>
  <c r="AL12" i="5"/>
  <c r="AL21" i="5"/>
  <c r="I3" i="5"/>
  <c r="I12" i="5" s="1"/>
  <c r="J6" i="13"/>
  <c r="F3" i="5"/>
  <c r="F12" i="5" s="1"/>
  <c r="G6" i="13"/>
  <c r="G3" i="5"/>
  <c r="G12" i="5" s="1"/>
  <c r="H6" i="13"/>
  <c r="O3" i="5"/>
  <c r="O21" i="5" s="1"/>
  <c r="P6" i="13"/>
  <c r="W3" i="5"/>
  <c r="W21" i="5" s="1"/>
  <c r="X6" i="13"/>
  <c r="AM12" i="5"/>
  <c r="AM21" i="5"/>
  <c r="C3" i="5"/>
  <c r="C12" i="5" s="1"/>
  <c r="D6" i="13"/>
  <c r="H3" i="5"/>
  <c r="H12" i="5" s="1"/>
  <c r="I6" i="13"/>
  <c r="P3" i="5"/>
  <c r="P12" i="5" s="1"/>
  <c r="Q6" i="13"/>
  <c r="X3" i="5"/>
  <c r="X12" i="5" s="1"/>
  <c r="Y6" i="13"/>
  <c r="AN21" i="5"/>
  <c r="AN12" i="5"/>
  <c r="AI21" i="5"/>
  <c r="AI12" i="5"/>
  <c r="AJ21" i="5"/>
  <c r="AJ12" i="5"/>
  <c r="AG21" i="5"/>
  <c r="AG12" i="5"/>
  <c r="AF21" i="5"/>
  <c r="AF12" i="5"/>
  <c r="AH21" i="5"/>
  <c r="AH12" i="5"/>
  <c r="AE21" i="5"/>
  <c r="AE12" i="5"/>
  <c r="AD21" i="5"/>
  <c r="AD12" i="5"/>
  <c r="O14" i="13"/>
  <c r="J14" i="13"/>
  <c r="Z14" i="13"/>
  <c r="AB14" i="13"/>
  <c r="P14" i="13"/>
  <c r="M14" i="13"/>
  <c r="AJ14" i="13"/>
  <c r="AK14" i="13"/>
  <c r="AA9" i="12"/>
  <c r="X9" i="12"/>
  <c r="V9" i="12"/>
  <c r="V125" i="12" s="1"/>
  <c r="P9" i="12"/>
  <c r="P125" i="12" s="1"/>
  <c r="J9" i="12"/>
  <c r="J92" i="12" s="1"/>
  <c r="I13" i="5" s="1"/>
  <c r="J16" i="13" s="1"/>
  <c r="AO14" i="13"/>
  <c r="AL14" i="13"/>
  <c r="AP14" i="13"/>
  <c r="AM14" i="13"/>
  <c r="S9" i="12"/>
  <c r="S92" i="12" s="1"/>
  <c r="R13" i="5" s="1"/>
  <c r="S16" i="13" s="1"/>
  <c r="H9" i="12"/>
  <c r="H125" i="12" s="1"/>
  <c r="R9" i="12"/>
  <c r="R92" i="12" s="1"/>
  <c r="Q13" i="5" s="1"/>
  <c r="R16" i="13" s="1"/>
  <c r="S12" i="5"/>
  <c r="AN9" i="12"/>
  <c r="AF9" i="12"/>
  <c r="AG9" i="12"/>
  <c r="AH9" i="12"/>
  <c r="AP9" i="12"/>
  <c r="AO9" i="12"/>
  <c r="AM9" i="12"/>
  <c r="AL9" i="12"/>
  <c r="AK9" i="12"/>
  <c r="AJ9" i="12"/>
  <c r="AI9" i="12"/>
  <c r="AE9" i="12"/>
  <c r="AD9" i="12"/>
  <c r="AC9" i="12"/>
  <c r="AB12" i="5"/>
  <c r="AB9" i="12"/>
  <c r="Z9" i="12"/>
  <c r="Y9" i="12"/>
  <c r="W9" i="12"/>
  <c r="U9" i="12"/>
  <c r="T9" i="12"/>
  <c r="Q9" i="12"/>
  <c r="O9" i="12"/>
  <c r="N9" i="12"/>
  <c r="M9" i="12"/>
  <c r="L9" i="12"/>
  <c r="J21" i="5"/>
  <c r="K9" i="12"/>
  <c r="I9" i="12"/>
  <c r="G9" i="12"/>
  <c r="F9" i="12"/>
  <c r="E9" i="12"/>
  <c r="D9" i="12"/>
  <c r="K21" i="5" l="1"/>
  <c r="I21" i="5"/>
  <c r="Y12" i="5"/>
  <c r="Z12" i="5"/>
  <c r="C11" i="5"/>
  <c r="D14" i="13" s="1"/>
  <c r="Q18" i="5"/>
  <c r="R18" i="5"/>
  <c r="I18" i="5"/>
  <c r="AP3" i="5"/>
  <c r="X21" i="5"/>
  <c r="W12" i="5"/>
  <c r="U21" i="5"/>
  <c r="T12" i="5"/>
  <c r="R21" i="5"/>
  <c r="P21" i="5"/>
  <c r="O12" i="5"/>
  <c r="M12" i="5"/>
  <c r="H21" i="5"/>
  <c r="G21" i="5"/>
  <c r="F21" i="5"/>
  <c r="E12" i="5"/>
  <c r="C21" i="5"/>
  <c r="S24" i="13"/>
  <c r="S15" i="13"/>
  <c r="V21" i="5"/>
  <c r="AD92" i="12"/>
  <c r="AC13" i="5" s="1"/>
  <c r="AD16" i="13" s="1"/>
  <c r="AD125" i="12"/>
  <c r="AP92" i="12"/>
  <c r="AO13" i="5" s="1"/>
  <c r="AP16" i="13" s="1"/>
  <c r="AP125" i="12"/>
  <c r="AA12" i="5"/>
  <c r="O24" i="13"/>
  <c r="O15" i="13"/>
  <c r="V24" i="13"/>
  <c r="V15" i="13"/>
  <c r="R24" i="13"/>
  <c r="R15" i="13"/>
  <c r="E15" i="13"/>
  <c r="E24" i="13"/>
  <c r="AA92" i="12"/>
  <c r="Z13" i="5" s="1"/>
  <c r="AA16" i="13" s="1"/>
  <c r="AA125" i="12"/>
  <c r="G24" i="13"/>
  <c r="G15" i="13"/>
  <c r="K24" i="13"/>
  <c r="K15" i="13"/>
  <c r="N12" i="5"/>
  <c r="T24" i="13"/>
  <c r="T15" i="13"/>
  <c r="N15" i="13"/>
  <c r="N24" i="13"/>
  <c r="AC24" i="13"/>
  <c r="AC15" i="13"/>
  <c r="L24" i="13"/>
  <c r="L15" i="13"/>
  <c r="AO92" i="12"/>
  <c r="AN13" i="5" s="1"/>
  <c r="AO16" i="13" s="1"/>
  <c r="AO125" i="12"/>
  <c r="Q12" i="5"/>
  <c r="I24" i="13"/>
  <c r="I15" i="13"/>
  <c r="P24" i="13"/>
  <c r="P15" i="13"/>
  <c r="AC92" i="12"/>
  <c r="AB13" i="5" s="1"/>
  <c r="AC16" i="13" s="1"/>
  <c r="AC125" i="12"/>
  <c r="Y92" i="12"/>
  <c r="X13" i="5" s="1"/>
  <c r="Y16" i="13" s="1"/>
  <c r="Y125" i="12"/>
  <c r="L21" i="5"/>
  <c r="AN92" i="12"/>
  <c r="AM13" i="5" s="1"/>
  <c r="AN16" i="13" s="1"/>
  <c r="AN125" i="12"/>
  <c r="F24" i="13"/>
  <c r="F15" i="13"/>
  <c r="U24" i="13"/>
  <c r="U15" i="13"/>
  <c r="Q24" i="13"/>
  <c r="Q15" i="13"/>
  <c r="J24" i="13"/>
  <c r="J15" i="13"/>
  <c r="D21" i="5"/>
  <c r="D12" i="5"/>
  <c r="Z92" i="12"/>
  <c r="Y13" i="5" s="1"/>
  <c r="Z16" i="13" s="1"/>
  <c r="Z125" i="12"/>
  <c r="AB92" i="12"/>
  <c r="AA13" i="5" s="1"/>
  <c r="AB16" i="13" s="1"/>
  <c r="AB125" i="12"/>
  <c r="AL92" i="12"/>
  <c r="AK13" i="5" s="1"/>
  <c r="AL16" i="13" s="1"/>
  <c r="AL125" i="12"/>
  <c r="X92" i="12"/>
  <c r="W13" i="5" s="1"/>
  <c r="X16" i="13" s="1"/>
  <c r="X125" i="12"/>
  <c r="D24" i="13"/>
  <c r="D15" i="13"/>
  <c r="H24" i="13"/>
  <c r="H15" i="13"/>
  <c r="AA24" i="13"/>
  <c r="AA15" i="13"/>
  <c r="Z24" i="13"/>
  <c r="Z15" i="13"/>
  <c r="Y24" i="13"/>
  <c r="Y15" i="13"/>
  <c r="X24" i="13"/>
  <c r="X15" i="13"/>
  <c r="AM92" i="12"/>
  <c r="AL13" i="5" s="1"/>
  <c r="AM16" i="13" s="1"/>
  <c r="AM125" i="12"/>
  <c r="W24" i="13"/>
  <c r="W15" i="13"/>
  <c r="AB24" i="13"/>
  <c r="AB15" i="13"/>
  <c r="M24" i="13"/>
  <c r="M15" i="13"/>
  <c r="AJ92" i="12"/>
  <c r="AI13" i="5" s="1"/>
  <c r="AJ16" i="13" s="1"/>
  <c r="AJ125" i="12"/>
  <c r="AK92" i="12"/>
  <c r="AJ13" i="5" s="1"/>
  <c r="AK16" i="13" s="1"/>
  <c r="AK125" i="12"/>
  <c r="AH92" i="12"/>
  <c r="AG13" i="5" s="1"/>
  <c r="AH16" i="13" s="1"/>
  <c r="AH125" i="12"/>
  <c r="AG92" i="12"/>
  <c r="AF13" i="5" s="1"/>
  <c r="AG16" i="13" s="1"/>
  <c r="AG125" i="12"/>
  <c r="AI92" i="12"/>
  <c r="AH13" i="5" s="1"/>
  <c r="AI16" i="13" s="1"/>
  <c r="AI125" i="12"/>
  <c r="AF92" i="12"/>
  <c r="AE13" i="5" s="1"/>
  <c r="AF16" i="13" s="1"/>
  <c r="AF125" i="12"/>
  <c r="AE92" i="12"/>
  <c r="AD13" i="5" s="1"/>
  <c r="AE16" i="13" s="1"/>
  <c r="AE125" i="12"/>
  <c r="R125" i="12"/>
  <c r="P92" i="12"/>
  <c r="O13" i="5" s="1"/>
  <c r="P16" i="13" s="1"/>
  <c r="V92" i="12"/>
  <c r="U13" i="5" s="1"/>
  <c r="V16" i="13" s="1"/>
  <c r="J125" i="12"/>
  <c r="H92" i="12"/>
  <c r="G13" i="5" s="1"/>
  <c r="H16" i="13" s="1"/>
  <c r="S125" i="12"/>
  <c r="W92" i="12"/>
  <c r="V13" i="5" s="1"/>
  <c r="W16" i="13" s="1"/>
  <c r="W125" i="12"/>
  <c r="U92" i="12"/>
  <c r="T13" i="5" s="1"/>
  <c r="U16" i="13" s="1"/>
  <c r="U125" i="12"/>
  <c r="T92" i="12"/>
  <c r="S13" i="5" s="1"/>
  <c r="T16" i="13" s="1"/>
  <c r="T125" i="12"/>
  <c r="Q92" i="12"/>
  <c r="P13" i="5" s="1"/>
  <c r="Q16" i="13" s="1"/>
  <c r="Q125" i="12"/>
  <c r="O125" i="12"/>
  <c r="O92" i="12"/>
  <c r="N13" i="5" s="1"/>
  <c r="O16" i="13" s="1"/>
  <c r="N125" i="12"/>
  <c r="N92" i="12"/>
  <c r="M13" i="5" s="1"/>
  <c r="N16" i="13" s="1"/>
  <c r="M92" i="12"/>
  <c r="L13" i="5" s="1"/>
  <c r="M16" i="13" s="1"/>
  <c r="M125" i="12"/>
  <c r="L125" i="12"/>
  <c r="L92" i="12"/>
  <c r="K13" i="5" s="1"/>
  <c r="L16" i="13" s="1"/>
  <c r="K125" i="12"/>
  <c r="K92" i="12"/>
  <c r="J13" i="5" s="1"/>
  <c r="K16" i="13" s="1"/>
  <c r="I125" i="12"/>
  <c r="I92" i="12"/>
  <c r="H13" i="5" s="1"/>
  <c r="I16" i="13" s="1"/>
  <c r="G125" i="12"/>
  <c r="G92" i="12"/>
  <c r="F13" i="5" s="1"/>
  <c r="G16" i="13" s="1"/>
  <c r="F125" i="12"/>
  <c r="F92" i="12"/>
  <c r="E13" i="5" s="1"/>
  <c r="F16" i="13" s="1"/>
  <c r="E92" i="12"/>
  <c r="D13" i="5" s="1"/>
  <c r="E16" i="13" s="1"/>
  <c r="E125" i="12"/>
  <c r="D125" i="12"/>
  <c r="D92" i="12"/>
  <c r="AU78" i="12" l="1"/>
  <c r="AU70" i="12"/>
  <c r="AU71" i="12"/>
  <c r="AU79" i="12"/>
  <c r="AU77" i="12"/>
  <c r="J21" i="13"/>
  <c r="I20" i="5"/>
  <c r="S21" i="13"/>
  <c r="R20" i="5"/>
  <c r="S23" i="13" s="1"/>
  <c r="R21" i="13"/>
  <c r="Q20" i="5"/>
  <c r="R23" i="13" s="1"/>
  <c r="L18" i="5"/>
  <c r="P18" i="5"/>
  <c r="T18" i="5"/>
  <c r="V18" i="5"/>
  <c r="U18" i="5"/>
  <c r="AD18" i="5"/>
  <c r="AH18" i="5"/>
  <c r="AF18" i="5"/>
  <c r="AG18" i="5"/>
  <c r="AI18" i="5"/>
  <c r="AL18" i="5"/>
  <c r="AK18" i="5"/>
  <c r="AA18" i="5"/>
  <c r="AM18" i="5"/>
  <c r="AN18" i="5"/>
  <c r="AO18" i="5"/>
  <c r="E18" i="5"/>
  <c r="F18" i="5"/>
  <c r="H18" i="5"/>
  <c r="J18" i="5"/>
  <c r="K18" i="5"/>
  <c r="M18" i="5"/>
  <c r="N18" i="5"/>
  <c r="O18" i="5"/>
  <c r="X18" i="5"/>
  <c r="AB18" i="5"/>
  <c r="Z18" i="5"/>
  <c r="J23" i="13"/>
  <c r="S18" i="5"/>
  <c r="G18" i="5"/>
  <c r="AE18" i="5"/>
  <c r="AJ18" i="5"/>
  <c r="W18" i="5"/>
  <c r="Y18" i="5"/>
  <c r="AC18" i="5"/>
  <c r="D18" i="5"/>
  <c r="C18" i="5"/>
  <c r="AU85" i="12"/>
  <c r="AU81" i="12"/>
  <c r="AU83" i="12"/>
  <c r="AU82" i="12"/>
  <c r="AU84" i="12"/>
  <c r="AQ91" i="12"/>
  <c r="AU74" i="12"/>
  <c r="AU47" i="12"/>
  <c r="AU54" i="12"/>
  <c r="AU65" i="12"/>
  <c r="AU75" i="12"/>
  <c r="AU48" i="12"/>
  <c r="AU55" i="12"/>
  <c r="AU66" i="12"/>
  <c r="AU76" i="12"/>
  <c r="AU49" i="12"/>
  <c r="AU56" i="12"/>
  <c r="AU67" i="12"/>
  <c r="AU50" i="12"/>
  <c r="AU53" i="12"/>
  <c r="AU68" i="12"/>
  <c r="AU80" i="12"/>
  <c r="AU69" i="12"/>
  <c r="AU86" i="12"/>
  <c r="AU51" i="12"/>
  <c r="AU72" i="12"/>
  <c r="AU52" i="12"/>
  <c r="AU73" i="12"/>
  <c r="AU23" i="12"/>
  <c r="AU25" i="12"/>
  <c r="AU26" i="12"/>
  <c r="AU22" i="12"/>
  <c r="AU27" i="12"/>
  <c r="AU16" i="12"/>
  <c r="AU19" i="12"/>
  <c r="AU20" i="12"/>
  <c r="AU21" i="12"/>
  <c r="AU17" i="12"/>
  <c r="AU18" i="12"/>
  <c r="AU24" i="12"/>
  <c r="AU99" i="12"/>
  <c r="AU105" i="12"/>
  <c r="AU104" i="12"/>
  <c r="AU118" i="12"/>
  <c r="AU103" i="12"/>
  <c r="AU119" i="12"/>
  <c r="AU114" i="12"/>
  <c r="AU116" i="12"/>
  <c r="AU117" i="12"/>
  <c r="AU112" i="12"/>
  <c r="AU100" i="12"/>
  <c r="AU113" i="12"/>
  <c r="AU115" i="12"/>
  <c r="AU110" i="12"/>
  <c r="AU102" i="12"/>
  <c r="AU111" i="12"/>
  <c r="AU101" i="12"/>
  <c r="AU109" i="12"/>
  <c r="AU106" i="12"/>
  <c r="AU11" i="12"/>
  <c r="AU95" i="12"/>
  <c r="AU94" i="12"/>
  <c r="AU97" i="12"/>
  <c r="AQ124" i="12"/>
  <c r="AU96" i="12"/>
  <c r="AU107" i="12"/>
  <c r="AU108" i="12"/>
  <c r="AU98" i="12"/>
  <c r="AP10" i="5"/>
  <c r="C13" i="13" s="1"/>
  <c r="AU34" i="12"/>
  <c r="AU42" i="12"/>
  <c r="AU58" i="12"/>
  <c r="AU35" i="12"/>
  <c r="AU43" i="12"/>
  <c r="AU59" i="12"/>
  <c r="AU28" i="12"/>
  <c r="AU29" i="12"/>
  <c r="AU36" i="12"/>
  <c r="AU44" i="12"/>
  <c r="AU60" i="12"/>
  <c r="AU12" i="12"/>
  <c r="AP4" i="5"/>
  <c r="C7" i="13" s="1"/>
  <c r="AU37" i="12"/>
  <c r="AU45" i="12"/>
  <c r="AU61" i="12"/>
  <c r="AU13" i="12"/>
  <c r="AU30" i="12"/>
  <c r="AU38" i="12"/>
  <c r="AU62" i="12"/>
  <c r="AU14" i="12"/>
  <c r="AU31" i="12"/>
  <c r="AU39" i="12"/>
  <c r="AU63" i="12"/>
  <c r="AU15" i="12"/>
  <c r="AU32" i="12"/>
  <c r="AU40" i="12"/>
  <c r="AU46" i="12"/>
  <c r="AU64" i="12"/>
  <c r="AU41" i="12"/>
  <c r="AU57" i="12"/>
  <c r="AU33" i="12"/>
  <c r="AP17" i="5"/>
  <c r="C20" i="13" s="1"/>
  <c r="AP19" i="5"/>
  <c r="C22" i="13" s="1"/>
  <c r="AP14" i="5"/>
  <c r="C17" i="13" s="1"/>
  <c r="AP13" i="5"/>
  <c r="C16" i="13" s="1"/>
  <c r="AP15" i="5"/>
  <c r="C18" i="13" s="1"/>
  <c r="AP16" i="5"/>
  <c r="C19" i="13" s="1"/>
  <c r="AP5" i="5"/>
  <c r="C8" i="13" s="1"/>
  <c r="AP9" i="5"/>
  <c r="C12" i="13" s="1"/>
  <c r="AP7" i="5"/>
  <c r="C10" i="13" s="1"/>
  <c r="AP11" i="5"/>
  <c r="C14" i="13" s="1"/>
  <c r="AP8" i="5"/>
  <c r="C11" i="13" s="1"/>
  <c r="AP6" i="5"/>
  <c r="C9" i="13" s="1"/>
  <c r="AC20" i="5" l="1"/>
  <c r="AD23" i="13" s="1"/>
  <c r="AD21" i="13"/>
  <c r="L21" i="13"/>
  <c r="K20" i="5"/>
  <c r="AB21" i="13"/>
  <c r="AA20" i="5"/>
  <c r="AB23" i="13" s="1"/>
  <c r="U20" i="5"/>
  <c r="V23" i="13" s="1"/>
  <c r="V21" i="13"/>
  <c r="Z21" i="13"/>
  <c r="Y20" i="5"/>
  <c r="Z23" i="13" s="1"/>
  <c r="K21" i="13"/>
  <c r="J20" i="5"/>
  <c r="K23" i="13" s="1"/>
  <c r="AK20" i="5"/>
  <c r="AL23" i="13" s="1"/>
  <c r="AL21" i="13"/>
  <c r="W21" i="13"/>
  <c r="V20" i="5"/>
  <c r="W23" i="13" s="1"/>
  <c r="X21" i="13"/>
  <c r="W20" i="5"/>
  <c r="X23" i="13" s="1"/>
  <c r="AA21" i="13"/>
  <c r="Z20" i="5"/>
  <c r="AA23" i="13" s="1"/>
  <c r="I21" i="13"/>
  <c r="H20" i="5"/>
  <c r="I23" i="13" s="1"/>
  <c r="AM21" i="13"/>
  <c r="AL20" i="5"/>
  <c r="AM23" i="13" s="1"/>
  <c r="T20" i="5"/>
  <c r="U23" i="13" s="1"/>
  <c r="U21" i="13"/>
  <c r="AJ20" i="5"/>
  <c r="AK23" i="13" s="1"/>
  <c r="AK21" i="13"/>
  <c r="AB20" i="5"/>
  <c r="AC23" i="13" s="1"/>
  <c r="AC21" i="13"/>
  <c r="G21" i="13"/>
  <c r="F20" i="5"/>
  <c r="AJ21" i="13"/>
  <c r="AI20" i="5"/>
  <c r="AJ23" i="13" s="1"/>
  <c r="P20" i="5"/>
  <c r="Q23" i="13" s="1"/>
  <c r="Q21" i="13"/>
  <c r="AF21" i="13"/>
  <c r="AE20" i="5"/>
  <c r="AF23" i="13" s="1"/>
  <c r="X20" i="5"/>
  <c r="Y23" i="13" s="1"/>
  <c r="Y21" i="13"/>
  <c r="E20" i="5"/>
  <c r="F23" i="13" s="1"/>
  <c r="F21" i="13"/>
  <c r="AG20" i="5"/>
  <c r="AH21" i="13"/>
  <c r="L20" i="5"/>
  <c r="M23" i="13" s="1"/>
  <c r="M21" i="13"/>
  <c r="H21" i="13"/>
  <c r="G20" i="5"/>
  <c r="H23" i="13" s="1"/>
  <c r="O20" i="5"/>
  <c r="P23" i="13" s="1"/>
  <c r="P21" i="13"/>
  <c r="AP21" i="13"/>
  <c r="AO20" i="5"/>
  <c r="AP23" i="13" s="1"/>
  <c r="AG21" i="13"/>
  <c r="AF20" i="5"/>
  <c r="AG23" i="13" s="1"/>
  <c r="AP18" i="5"/>
  <c r="C21" i="13" s="1"/>
  <c r="D21" i="13"/>
  <c r="C20" i="5"/>
  <c r="T21" i="13"/>
  <c r="S20" i="5"/>
  <c r="T23" i="13" s="1"/>
  <c r="O21" i="13"/>
  <c r="N20" i="5"/>
  <c r="AN20" i="5"/>
  <c r="AO23" i="13" s="1"/>
  <c r="AO21" i="13"/>
  <c r="AH20" i="5"/>
  <c r="AI23" i="13" s="1"/>
  <c r="AI21" i="13"/>
  <c r="D20" i="5"/>
  <c r="E21" i="13"/>
  <c r="M20" i="5"/>
  <c r="N23" i="13" s="1"/>
  <c r="N21" i="13"/>
  <c r="AM20" i="5"/>
  <c r="AN21" i="13"/>
  <c r="AE21" i="13"/>
  <c r="AD20" i="5"/>
  <c r="AE23" i="13" s="1"/>
  <c r="E23" i="13"/>
  <c r="O23" i="13"/>
  <c r="L23" i="13"/>
  <c r="G23" i="13"/>
  <c r="AN23" i="13"/>
  <c r="AH23" i="13"/>
  <c r="D23" i="13" l="1"/>
  <c r="AP20" i="5"/>
  <c r="C23" i="13" s="1"/>
</calcChain>
</file>

<file path=xl/sharedStrings.xml><?xml version="1.0" encoding="utf-8"?>
<sst xmlns="http://schemas.openxmlformats.org/spreadsheetml/2006/main" count="217" uniqueCount="173">
  <si>
    <t>Nom</t>
  </si>
  <si>
    <t>Prénom</t>
  </si>
  <si>
    <t>Abs</t>
  </si>
  <si>
    <t>Calcul</t>
  </si>
  <si>
    <t>Grandeur et mesure</t>
  </si>
  <si>
    <t>Géométrie</t>
  </si>
  <si>
    <t>réussite</t>
  </si>
  <si>
    <t>Il faut remplir un fichier par classe et non par école.</t>
  </si>
  <si>
    <t>Ce fichier tableur comporte 4 feuilles (y compris cette page d'accueil)</t>
  </si>
  <si>
    <t>Pour renommer l'onglet avec le nom de la classe</t>
  </si>
  <si>
    <t>1. Cliquer droit sur l'onglet</t>
  </si>
  <si>
    <t>2. Choisir "renommer" dans le menu déroulant</t>
  </si>
  <si>
    <t>NO0501</t>
  </si>
  <si>
    <t>NO0601</t>
  </si>
  <si>
    <t>MATHEMATIQUES</t>
  </si>
  <si>
    <t>FRANCAIS</t>
  </si>
  <si>
    <t>NO0808</t>
  </si>
  <si>
    <t>NO1107</t>
  </si>
  <si>
    <t>NO0910</t>
  </si>
  <si>
    <t>GM0106</t>
  </si>
  <si>
    <t>OG0113</t>
  </si>
  <si>
    <t>EC0205</t>
  </si>
  <si>
    <t>EC0112</t>
  </si>
  <si>
    <t xml:space="preserve"> item/élève</t>
  </si>
  <si>
    <t>Réussite</t>
  </si>
  <si>
    <t>Ecole :</t>
  </si>
  <si>
    <t>Commune :</t>
  </si>
  <si>
    <t>Adresse :</t>
  </si>
  <si>
    <t>Classe :</t>
  </si>
  <si>
    <t>en Français</t>
  </si>
  <si>
    <t>Total réponses</t>
  </si>
  <si>
    <t>score /15</t>
  </si>
  <si>
    <t>nombre d'élèves de la classe :</t>
  </si>
  <si>
    <t>OGD</t>
  </si>
  <si>
    <t>Maths</t>
  </si>
  <si>
    <t>CA1407</t>
  </si>
  <si>
    <t>Septembre 2015</t>
  </si>
  <si>
    <t>Classe de CE2</t>
  </si>
  <si>
    <t>Aide à l'analyse des résultats de l'évaluation diagnostique</t>
  </si>
  <si>
    <t>On passe d'une feuille à l'autre en cliquant sur les onglets qui se trouvent en bas à gauche du classeur.</t>
  </si>
  <si>
    <t>3. Pour valider et sortir, cliquer n'importe où ailleurs sur la page</t>
  </si>
  <si>
    <t>Les feuilles sont protégées afin que l'on ne puisse pas effacer une formule par erreur.</t>
  </si>
  <si>
    <t>Pour enlever la protection</t>
  </si>
  <si>
    <t>2. Aucun mot de passe n'est exigé, en protégeant la feuille (même opération avec commande "protéger la feuille), vous pouvez en créer.</t>
  </si>
  <si>
    <t>Pour saisir les résultats</t>
  </si>
  <si>
    <t>1. Sur la feuille "Saisie", entrer  une des valeurs attendues (1, 9, 0, Abs)
2. Pour modifier un nom, retour sur la feuille "Classe"</t>
  </si>
  <si>
    <t>3. Pour lire les résultats, utiliser la feuille "Analyse".La feuille "Saisie" donne les % par élève et par classe</t>
  </si>
  <si>
    <t>1. Dans le ruban, ouvrir l'onglet "révision", groupe "modification", commande "oter la protection de la feuille".</t>
  </si>
  <si>
    <t>Nombre total de réponse 1 (bonne réponse) par élève</t>
  </si>
  <si>
    <t>Nombre total de Abs ( élève absent lors de la passation)</t>
  </si>
  <si>
    <t>Pourcentage de réussite</t>
  </si>
  <si>
    <t>Classe de :</t>
  </si>
  <si>
    <t>score /11</t>
  </si>
  <si>
    <t>Ecriture et maîtrise de la langue</t>
  </si>
  <si>
    <t>Ecriture</t>
  </si>
  <si>
    <t>LI0601</t>
  </si>
  <si>
    <t>LI0602</t>
  </si>
  <si>
    <t>LI0603</t>
  </si>
  <si>
    <t>LI0604</t>
  </si>
  <si>
    <t>LI0605</t>
  </si>
  <si>
    <t>LI0606</t>
  </si>
  <si>
    <t>LI0607</t>
  </si>
  <si>
    <t>LI0608</t>
  </si>
  <si>
    <t>LI0609</t>
  </si>
  <si>
    <t>LI0610</t>
  </si>
  <si>
    <t>EC0113</t>
  </si>
  <si>
    <t>Français</t>
  </si>
  <si>
    <t>Elève</t>
  </si>
  <si>
    <t xml:space="preserve"> item par élève</t>
  </si>
  <si>
    <t>Total réponses items par classe</t>
  </si>
  <si>
    <t>NO0604</t>
  </si>
  <si>
    <t>NO0101</t>
  </si>
  <si>
    <t>NO1102</t>
  </si>
  <si>
    <t>NO0612</t>
  </si>
  <si>
    <t>NO0816</t>
  </si>
  <si>
    <t>CA1001</t>
  </si>
  <si>
    <t>GM0109</t>
  </si>
  <si>
    <t>GM0514</t>
  </si>
  <si>
    <t>GM0519</t>
  </si>
  <si>
    <t>GM0506</t>
  </si>
  <si>
    <t>GE0102</t>
  </si>
  <si>
    <t>GE0107</t>
  </si>
  <si>
    <t>OG0104</t>
  </si>
  <si>
    <t>OG0107</t>
  </si>
  <si>
    <t>OG0108</t>
  </si>
  <si>
    <t>OG0203</t>
  </si>
  <si>
    <t>OG0204</t>
  </si>
  <si>
    <t>OG0205</t>
  </si>
  <si>
    <t>GE0101</t>
  </si>
  <si>
    <t>GE0302</t>
  </si>
  <si>
    <t>GE0501</t>
  </si>
  <si>
    <t>GE0601</t>
  </si>
  <si>
    <t>GE0701</t>
  </si>
  <si>
    <t>GE0901</t>
  </si>
  <si>
    <t>NO0108</t>
  </si>
  <si>
    <t>NO1103</t>
  </si>
  <si>
    <t>NO1105</t>
  </si>
  <si>
    <t>NO0823</t>
  </si>
  <si>
    <t>NO0907</t>
  </si>
  <si>
    <t>Nombres</t>
  </si>
  <si>
    <t>CA0506</t>
  </si>
  <si>
    <t>CA0510</t>
  </si>
  <si>
    <t>CA1208</t>
  </si>
  <si>
    <t>CA1305</t>
  </si>
  <si>
    <t>CA1306</t>
  </si>
  <si>
    <t>CA0607</t>
  </si>
  <si>
    <t>CA0610</t>
  </si>
  <si>
    <t>CA0612</t>
  </si>
  <si>
    <t>CA1504</t>
  </si>
  <si>
    <t>CA1002</t>
  </si>
  <si>
    <t>CA1003</t>
  </si>
  <si>
    <t>CA1004</t>
  </si>
  <si>
    <t>CA1008</t>
  </si>
  <si>
    <t>GE0205</t>
  </si>
  <si>
    <t>GE0305</t>
  </si>
  <si>
    <t>GE0402</t>
  </si>
  <si>
    <t>Calculs</t>
  </si>
  <si>
    <t>Grandeurs et Mesures</t>
  </si>
  <si>
    <t>GM0107</t>
  </si>
  <si>
    <t>GM0108</t>
  </si>
  <si>
    <t>GM0110</t>
  </si>
  <si>
    <t>GM0507</t>
  </si>
  <si>
    <t>GM0508</t>
  </si>
  <si>
    <t>GM0509</t>
  </si>
  <si>
    <t>GM0510</t>
  </si>
  <si>
    <t>GM0512</t>
  </si>
  <si>
    <t>GM0518</t>
  </si>
  <si>
    <t>OG0101</t>
  </si>
  <si>
    <t>OG0103</t>
  </si>
  <si>
    <t>OG0109</t>
  </si>
  <si>
    <t>OG0110</t>
  </si>
  <si>
    <t>OG0112</t>
  </si>
  <si>
    <t>OG0202</t>
  </si>
  <si>
    <t>OG0206</t>
  </si>
  <si>
    <t>OG0207</t>
  </si>
  <si>
    <t>OG0208</t>
  </si>
  <si>
    <t>LI0510</t>
  </si>
  <si>
    <t>LI0511</t>
  </si>
  <si>
    <t>LI0512</t>
  </si>
  <si>
    <t>LI0513</t>
  </si>
  <si>
    <t>LI0514</t>
  </si>
  <si>
    <t>LI0515</t>
  </si>
  <si>
    <t>LI0516</t>
  </si>
  <si>
    <t>LI0509</t>
  </si>
  <si>
    <t>OR0404</t>
  </si>
  <si>
    <t>EC0106</t>
  </si>
  <si>
    <t>EC0102</t>
  </si>
  <si>
    <t>EC0114</t>
  </si>
  <si>
    <t>EC0204</t>
  </si>
  <si>
    <t>score /14</t>
  </si>
  <si>
    <t>score /2</t>
  </si>
  <si>
    <t>Livret 3</t>
  </si>
  <si>
    <t>Pour saisir vos résultats, utiliser de préférence, les flèches de votre clavier.
Il suffit par exemple d'entrer la valeur 1 ou 9 ou 0 ou Abs. Puis de valider en appuyant sur la flèche vers le bas ou vers la droite pour passer à l'Item suivant.</t>
  </si>
  <si>
    <t>Séquence</t>
  </si>
  <si>
    <t>Référence Item</t>
  </si>
  <si>
    <t>Numéro exercice</t>
  </si>
  <si>
    <t>numéro Exercie</t>
  </si>
  <si>
    <t>Référence item</t>
  </si>
  <si>
    <t>Organisation et Gestion des Données</t>
  </si>
  <si>
    <t>OG0105</t>
  </si>
  <si>
    <t>OG0114</t>
  </si>
  <si>
    <t>OG0115</t>
  </si>
  <si>
    <t>score /20</t>
  </si>
  <si>
    <t>Organisation et Gestion de Données</t>
  </si>
  <si>
    <t>Lecture</t>
  </si>
  <si>
    <t>Ecriture et Etude de la langue</t>
  </si>
  <si>
    <t>Ecriture et étude de la langue</t>
  </si>
  <si>
    <t>score /5</t>
  </si>
  <si>
    <t>OG0106</t>
  </si>
  <si>
    <t>score /8</t>
  </si>
  <si>
    <t>score /10</t>
  </si>
  <si>
    <t>score /1</t>
  </si>
  <si>
    <r>
      <t>édu</t>
    </r>
    <r>
      <rPr>
        <b/>
        <sz val="45"/>
        <color rgb="FF3129A7"/>
        <rFont val="Calibri"/>
        <family val="2"/>
      </rPr>
      <t>SCOL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</si>
</sst>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20"/>
      <name val="Bradley Hand ITC"/>
      <family val="4"/>
    </font>
    <font>
      <i/>
      <sz val="12"/>
      <name val="Arial"/>
      <family val="2"/>
    </font>
    <font>
      <sz val="12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sz val="60"/>
      <color rgb="FF3129A7"/>
      <name val="Calibri"/>
      <family val="2"/>
    </font>
    <font>
      <b/>
      <sz val="45"/>
      <color rgb="FF3129A7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59">
    <xf numFmtId="0" fontId="0" fillId="0" borderId="0" xfId="0"/>
    <xf numFmtId="0" fontId="3" fillId="0" borderId="0" xfId="0" applyFont="1"/>
    <xf numFmtId="0" fontId="4" fillId="0" borderId="1" xfId="0" applyFont="1" applyBorder="1" applyProtection="1"/>
    <xf numFmtId="0" fontId="8" fillId="0" borderId="0" xfId="0" applyFont="1"/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Protection="1"/>
    <xf numFmtId="0" fontId="5" fillId="2" borderId="1" xfId="0" applyFont="1" applyFill="1" applyBorder="1" applyAlignment="1" applyProtection="1">
      <alignment horizontal="center"/>
    </xf>
    <xf numFmtId="164" fontId="5" fillId="0" borderId="1" xfId="0" applyNumberFormat="1" applyFont="1" applyBorder="1" applyProtection="1"/>
    <xf numFmtId="0" fontId="10" fillId="7" borderId="19" xfId="0" applyFont="1" applyFill="1" applyBorder="1" applyAlignment="1" applyProtection="1">
      <alignment horizontal="left"/>
    </xf>
    <xf numFmtId="0" fontId="0" fillId="0" borderId="0" xfId="0" applyBorder="1"/>
    <xf numFmtId="0" fontId="13" fillId="0" borderId="0" xfId="0" applyFont="1" applyBorder="1" applyAlignment="1"/>
    <xf numFmtId="0" fontId="8" fillId="0" borderId="0" xfId="0" applyFont="1" applyBorder="1"/>
    <xf numFmtId="0" fontId="0" fillId="0" borderId="0" xfId="0" applyBorder="1" applyAlignment="1"/>
    <xf numFmtId="17" fontId="8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3" fillId="0" borderId="0" xfId="0" applyNumberFormat="1" applyFont="1" applyBorder="1" applyAlignme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3" fillId="0" borderId="0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2" xfId="0" applyBorder="1"/>
    <xf numFmtId="0" fontId="19" fillId="0" borderId="9" xfId="0" applyFont="1" applyBorder="1" applyAlignment="1" applyProtection="1">
      <alignment horizontal="right"/>
    </xf>
    <xf numFmtId="0" fontId="19" fillId="0" borderId="6" xfId="0" applyFont="1" applyBorder="1" applyAlignment="1" applyProtection="1">
      <alignment horizontal="right"/>
    </xf>
    <xf numFmtId="0" fontId="19" fillId="0" borderId="7" xfId="0" applyFont="1" applyBorder="1" applyAlignment="1" applyProtection="1">
      <alignment horizontal="right"/>
    </xf>
    <xf numFmtId="0" fontId="13" fillId="0" borderId="0" xfId="0" applyFont="1" applyProtection="1"/>
    <xf numFmtId="0" fontId="13" fillId="2" borderId="1" xfId="0" applyFont="1" applyFill="1" applyBorder="1" applyProtection="1"/>
    <xf numFmtId="0" fontId="13" fillId="0" borderId="1" xfId="0" applyFont="1" applyBorder="1" applyProtection="1">
      <protection locked="0"/>
    </xf>
    <xf numFmtId="0" fontId="13" fillId="0" borderId="1" xfId="0" applyFont="1" applyBorder="1" applyProtection="1"/>
    <xf numFmtId="49" fontId="1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/>
    <xf numFmtId="0" fontId="3" fillId="3" borderId="1" xfId="0" applyFont="1" applyFill="1" applyBorder="1" applyAlignment="1" applyProtection="1">
      <alignment horizontal="center" textRotation="90"/>
    </xf>
    <xf numFmtId="0" fontId="19" fillId="8" borderId="9" xfId="0" applyFont="1" applyFill="1" applyBorder="1" applyAlignment="1" applyProtection="1">
      <alignment horizontal="right"/>
    </xf>
    <xf numFmtId="0" fontId="19" fillId="8" borderId="6" xfId="0" applyFont="1" applyFill="1" applyBorder="1" applyAlignment="1" applyProtection="1">
      <alignment horizontal="right"/>
    </xf>
    <xf numFmtId="0" fontId="19" fillId="8" borderId="7" xfId="0" applyFont="1" applyFill="1" applyBorder="1" applyAlignment="1" applyProtection="1">
      <alignment horizontal="right"/>
    </xf>
    <xf numFmtId="0" fontId="26" fillId="8" borderId="9" xfId="0" applyFont="1" applyFill="1" applyBorder="1" applyAlignment="1" applyProtection="1">
      <alignment horizontal="right"/>
    </xf>
    <xf numFmtId="0" fontId="26" fillId="8" borderId="6" xfId="0" applyFont="1" applyFill="1" applyBorder="1" applyAlignment="1" applyProtection="1">
      <alignment horizontal="right"/>
    </xf>
    <xf numFmtId="0" fontId="26" fillId="8" borderId="7" xfId="0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center" vertical="center" textRotation="90"/>
    </xf>
    <xf numFmtId="0" fontId="3" fillId="13" borderId="41" xfId="0" applyFont="1" applyFill="1" applyBorder="1" applyAlignment="1" applyProtection="1">
      <alignment horizontal="center" textRotation="90"/>
    </xf>
    <xf numFmtId="0" fontId="3" fillId="13" borderId="1" xfId="0" applyFont="1" applyFill="1" applyBorder="1" applyAlignment="1" applyProtection="1">
      <alignment horizontal="center" textRotation="90"/>
    </xf>
    <xf numFmtId="0" fontId="8" fillId="12" borderId="52" xfId="0" applyFont="1" applyFill="1" applyBorder="1" applyAlignment="1" applyProtection="1">
      <alignment horizontal="center" vertical="center" textRotation="90" wrapText="1"/>
    </xf>
    <xf numFmtId="0" fontId="0" fillId="12" borderId="53" xfId="0" applyFill="1" applyBorder="1" applyAlignment="1" applyProtection="1">
      <alignment horizontal="center" vertical="center" textRotation="90" wrapText="1"/>
    </xf>
    <xf numFmtId="0" fontId="0" fillId="12" borderId="54" xfId="0" applyFill="1" applyBorder="1" applyAlignment="1" applyProtection="1">
      <alignment horizontal="center" vertical="top" textRotation="90" wrapText="1"/>
    </xf>
    <xf numFmtId="0" fontId="3" fillId="13" borderId="41" xfId="0" applyFont="1" applyFill="1" applyBorder="1" applyAlignment="1" applyProtection="1">
      <alignment horizontal="center" vertical="top" textRotation="90"/>
    </xf>
    <xf numFmtId="0" fontId="3" fillId="13" borderId="41" xfId="0" applyFont="1" applyFill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textRotation="90"/>
    </xf>
    <xf numFmtId="0" fontId="0" fillId="12" borderId="53" xfId="0" applyFill="1" applyBorder="1" applyAlignment="1" applyProtection="1">
      <alignment horizontal="center"/>
    </xf>
    <xf numFmtId="0" fontId="0" fillId="4" borderId="41" xfId="0" applyFill="1" applyBorder="1" applyAlignment="1" applyProtection="1">
      <alignment horizontal="center"/>
    </xf>
    <xf numFmtId="0" fontId="0" fillId="11" borderId="41" xfId="0" applyFill="1" applyBorder="1" applyAlignment="1" applyProtection="1">
      <alignment horizontal="center"/>
    </xf>
    <xf numFmtId="0" fontId="0" fillId="10" borderId="41" xfId="0" applyFill="1" applyBorder="1" applyAlignment="1" applyProtection="1">
      <alignment horizontal="center"/>
    </xf>
    <xf numFmtId="0" fontId="23" fillId="9" borderId="42" xfId="0" applyFont="1" applyFill="1" applyBorder="1" applyAlignment="1" applyProtection="1">
      <alignment horizontal="center"/>
    </xf>
    <xf numFmtId="0" fontId="23" fillId="9" borderId="43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24" fillId="12" borderId="53" xfId="0" applyNumberFormat="1" applyFont="1" applyFill="1" applyBorder="1" applyAlignment="1" applyProtection="1">
      <alignment horizontal="center"/>
    </xf>
    <xf numFmtId="164" fontId="24" fillId="9" borderId="8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21" fillId="0" borderId="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textRotation="90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23" fillId="9" borderId="2" xfId="0" applyFont="1" applyFill="1" applyBorder="1" applyAlignment="1" applyProtection="1">
      <alignment horizontal="center"/>
    </xf>
    <xf numFmtId="0" fontId="23" fillId="9" borderId="3" xfId="0" applyFont="1" applyFill="1" applyBorder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0" fontId="0" fillId="3" borderId="5" xfId="0" applyFill="1" applyBorder="1" applyAlignment="1" applyProtection="1">
      <alignment horizontal="center" textRotation="90"/>
    </xf>
    <xf numFmtId="0" fontId="8" fillId="0" borderId="1" xfId="0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28" fillId="0" borderId="0" xfId="0" applyFont="1" applyProtection="1">
      <protection hidden="1"/>
    </xf>
    <xf numFmtId="0" fontId="28" fillId="0" borderId="0" xfId="0" applyFont="1" applyProtection="1"/>
    <xf numFmtId="0" fontId="0" fillId="0" borderId="0" xfId="0" applyProtection="1"/>
    <xf numFmtId="0" fontId="0" fillId="5" borderId="1" xfId="0" applyFill="1" applyBorder="1" applyProtection="1"/>
    <xf numFmtId="0" fontId="0" fillId="5" borderId="0" xfId="0" applyFill="1" applyProtection="1"/>
    <xf numFmtId="0" fontId="0" fillId="14" borderId="1" xfId="0" applyFont="1" applyFill="1" applyBorder="1" applyProtection="1"/>
    <xf numFmtId="0" fontId="8" fillId="14" borderId="1" xfId="0" applyFont="1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3" borderId="4" xfId="0" applyFill="1" applyBorder="1" applyAlignment="1" applyProtection="1">
      <alignment textRotation="90"/>
    </xf>
    <xf numFmtId="0" fontId="0" fillId="0" borderId="4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14" borderId="56" xfId="0" applyFont="1" applyFill="1" applyBorder="1" applyProtection="1"/>
    <xf numFmtId="0" fontId="8" fillId="14" borderId="56" xfId="0" applyFont="1" applyFill="1" applyBorder="1" applyProtection="1">
      <protection locked="0"/>
    </xf>
    <xf numFmtId="0" fontId="0" fillId="14" borderId="56" xfId="0" applyFill="1" applyBorder="1" applyProtection="1">
      <protection locked="0"/>
    </xf>
    <xf numFmtId="0" fontId="0" fillId="0" borderId="56" xfId="0" applyBorder="1" applyProtection="1"/>
    <xf numFmtId="10" fontId="0" fillId="0" borderId="57" xfId="0" applyNumberFormat="1" applyBorder="1" applyProtection="1"/>
    <xf numFmtId="10" fontId="0" fillId="0" borderId="58" xfId="0" applyNumberFormat="1" applyBorder="1" applyProtection="1"/>
    <xf numFmtId="0" fontId="0" fillId="14" borderId="59" xfId="0" applyFont="1" applyFill="1" applyBorder="1" applyProtection="1"/>
    <xf numFmtId="0" fontId="8" fillId="14" borderId="59" xfId="0" applyFont="1" applyFill="1" applyBorder="1" applyProtection="1">
      <protection locked="0"/>
    </xf>
    <xf numFmtId="0" fontId="0" fillId="14" borderId="59" xfId="0" applyFill="1" applyBorder="1" applyProtection="1">
      <protection locked="0"/>
    </xf>
    <xf numFmtId="0" fontId="0" fillId="0" borderId="59" xfId="0" applyBorder="1" applyProtection="1"/>
    <xf numFmtId="10" fontId="0" fillId="0" borderId="60" xfId="0" applyNumberFormat="1" applyBorder="1" applyProtection="1"/>
    <xf numFmtId="0" fontId="0" fillId="5" borderId="56" xfId="0" applyFill="1" applyBorder="1" applyProtection="1"/>
    <xf numFmtId="0" fontId="0" fillId="5" borderId="56" xfId="0" applyFill="1" applyBorder="1" applyProtection="1">
      <protection locked="0"/>
    </xf>
    <xf numFmtId="0" fontId="0" fillId="5" borderId="59" xfId="0" applyFill="1" applyBorder="1" applyProtection="1"/>
    <xf numFmtId="0" fontId="0" fillId="5" borderId="59" xfId="0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0" fillId="5" borderId="10" xfId="0" applyFill="1" applyBorder="1" applyProtection="1"/>
    <xf numFmtId="0" fontId="0" fillId="3" borderId="1" xfId="0" applyFill="1" applyBorder="1" applyAlignment="1" applyProtection="1">
      <alignment vertical="top" textRotation="90" shrinkToFit="1"/>
    </xf>
    <xf numFmtId="0" fontId="0" fillId="0" borderId="0" xfId="0" applyAlignment="1" applyProtection="1">
      <alignment vertical="top" shrinkToFit="1"/>
    </xf>
    <xf numFmtId="0" fontId="8" fillId="14" borderId="56" xfId="0" applyFont="1" applyFill="1" applyBorder="1" applyProtection="1"/>
    <xf numFmtId="0" fontId="8" fillId="5" borderId="1" xfId="0" applyFont="1" applyFill="1" applyBorder="1" applyProtection="1"/>
    <xf numFmtId="0" fontId="8" fillId="14" borderId="1" xfId="0" applyFont="1" applyFill="1" applyBorder="1" applyProtection="1"/>
    <xf numFmtId="0" fontId="8" fillId="5" borderId="56" xfId="0" applyFont="1" applyFill="1" applyBorder="1" applyProtection="1"/>
    <xf numFmtId="0" fontId="0" fillId="3" borderId="4" xfId="0" applyFill="1" applyBorder="1" applyAlignment="1" applyProtection="1">
      <alignment vertical="center" textRotation="90"/>
    </xf>
    <xf numFmtId="0" fontId="8" fillId="14" borderId="59" xfId="0" applyFont="1" applyFill="1" applyBorder="1" applyProtection="1"/>
    <xf numFmtId="0" fontId="8" fillId="5" borderId="59" xfId="0" applyFont="1" applyFill="1" applyBorder="1" applyProtection="1"/>
    <xf numFmtId="1" fontId="4" fillId="0" borderId="59" xfId="0" applyNumberFormat="1" applyFont="1" applyBorder="1" applyAlignment="1" applyProtection="1">
      <alignment horizontal="center" vertical="center" wrapText="1"/>
    </xf>
    <xf numFmtId="1" fontId="3" fillId="5" borderId="56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Protection="1"/>
    <xf numFmtId="0" fontId="0" fillId="0" borderId="1" xfId="0" applyBorder="1"/>
    <xf numFmtId="1" fontId="4" fillId="5" borderId="1" xfId="0" applyNumberFormat="1" applyFont="1" applyFill="1" applyBorder="1" applyAlignment="1" applyProtection="1">
      <alignment horizontal="center" vertical="center" wrapText="1"/>
    </xf>
    <xf numFmtId="1" fontId="3" fillId="5" borderId="59" xfId="0" applyNumberFormat="1" applyFont="1" applyFill="1" applyBorder="1" applyAlignment="1" applyProtection="1">
      <alignment horizontal="center" vertical="center" wrapText="1"/>
    </xf>
    <xf numFmtId="1" fontId="4" fillId="5" borderId="56" xfId="0" applyNumberFormat="1" applyFont="1" applyFill="1" applyBorder="1" applyAlignment="1" applyProtection="1">
      <alignment horizontal="center" vertical="center" wrapText="1"/>
    </xf>
    <xf numFmtId="1" fontId="4" fillId="5" borderId="59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Protection="1">
      <protection locked="0"/>
    </xf>
    <xf numFmtId="0" fontId="27" fillId="8" borderId="0" xfId="0" applyFont="1" applyFill="1" applyBorder="1" applyAlignment="1" applyProtection="1">
      <alignment horizontal="left"/>
    </xf>
    <xf numFmtId="0" fontId="1" fillId="8" borderId="0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left"/>
    </xf>
    <xf numFmtId="0" fontId="0" fillId="3" borderId="10" xfId="0" applyFill="1" applyBorder="1" applyAlignment="1" applyProtection="1">
      <alignment vertical="center" textRotation="90"/>
    </xf>
    <xf numFmtId="0" fontId="0" fillId="0" borderId="10" xfId="0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0" xfId="0" applyFill="1" applyBorder="1" applyAlignment="1" applyProtection="1">
      <alignment textRotation="90"/>
    </xf>
    <xf numFmtId="0" fontId="0" fillId="5" borderId="1" xfId="0" applyFont="1" applyFill="1" applyBorder="1" applyProtection="1"/>
    <xf numFmtId="1" fontId="3" fillId="5" borderId="64" xfId="0" applyNumberFormat="1" applyFont="1" applyFill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0" fillId="0" borderId="0" xfId="0" applyFont="1"/>
    <xf numFmtId="17" fontId="17" fillId="6" borderId="0" xfId="0" applyNumberFormat="1" applyFont="1" applyFill="1" applyBorder="1" applyAlignment="1">
      <alignment wrapText="1"/>
    </xf>
    <xf numFmtId="0" fontId="18" fillId="6" borderId="0" xfId="0" applyFont="1" applyFill="1" applyBorder="1" applyAlignment="1">
      <alignment wrapText="1"/>
    </xf>
    <xf numFmtId="17" fontId="14" fillId="6" borderId="0" xfId="0" applyNumberFormat="1" applyFont="1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14" fillId="6" borderId="0" xfId="0" applyFont="1" applyFill="1" applyBorder="1" applyAlignment="1">
      <alignment vertical="top" wrapText="1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0" fillId="0" borderId="27" xfId="0" applyBorder="1" applyAlignment="1"/>
    <xf numFmtId="17" fontId="14" fillId="6" borderId="0" xfId="0" applyNumberFormat="1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14" fillId="6" borderId="0" xfId="0" applyFont="1" applyFill="1" applyBorder="1" applyAlignment="1">
      <alignment wrapText="1"/>
    </xf>
    <xf numFmtId="49" fontId="12" fillId="0" borderId="22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2" fillId="0" borderId="40" xfId="0" applyNumberFormat="1" applyFont="1" applyBorder="1" applyAlignment="1">
      <alignment horizontal="center" vertical="top"/>
    </xf>
    <xf numFmtId="49" fontId="0" fillId="0" borderId="40" xfId="0" applyNumberFormat="1" applyBorder="1" applyAlignment="1">
      <alignment horizontal="center" vertical="top"/>
    </xf>
    <xf numFmtId="0" fontId="15" fillId="6" borderId="31" xfId="0" applyFont="1" applyFill="1" applyBorder="1" applyAlignment="1">
      <alignment horizontal="center" vertical="top"/>
    </xf>
    <xf numFmtId="0" fontId="16" fillId="6" borderId="32" xfId="0" applyFont="1" applyFill="1" applyBorder="1" applyAlignment="1">
      <alignment horizontal="center" vertical="top"/>
    </xf>
    <xf numFmtId="0" fontId="20" fillId="0" borderId="0" xfId="0" applyFont="1" applyAlignment="1"/>
    <xf numFmtId="0" fontId="14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0" fontId="1" fillId="7" borderId="17" xfId="0" applyFont="1" applyFill="1" applyBorder="1" applyAlignment="1" applyProtection="1">
      <alignment horizontal="right"/>
    </xf>
    <xf numFmtId="0" fontId="0" fillId="7" borderId="18" xfId="0" applyFill="1" applyBorder="1" applyAlignment="1" applyProtection="1">
      <alignment horizontal="right"/>
    </xf>
    <xf numFmtId="0" fontId="25" fillId="0" borderId="16" xfId="0" applyFont="1" applyBorder="1" applyAlignment="1" applyProtection="1">
      <protection locked="0"/>
    </xf>
    <xf numFmtId="0" fontId="25" fillId="0" borderId="13" xfId="0" applyFont="1" applyBorder="1" applyAlignment="1" applyProtection="1">
      <protection locked="0"/>
    </xf>
    <xf numFmtId="0" fontId="25" fillId="0" borderId="14" xfId="0" applyFont="1" applyBorder="1" applyAlignment="1" applyProtection="1">
      <protection locked="0"/>
    </xf>
    <xf numFmtId="0" fontId="25" fillId="0" borderId="15" xfId="0" applyFont="1" applyBorder="1" applyAlignment="1" applyProtection="1">
      <protection locked="0"/>
    </xf>
    <xf numFmtId="0" fontId="25" fillId="8" borderId="0" xfId="0" applyFont="1" applyFill="1" applyBorder="1" applyAlignment="1" applyProtection="1"/>
    <xf numFmtId="0" fontId="25" fillId="8" borderId="14" xfId="0" applyFont="1" applyFill="1" applyBorder="1" applyAlignment="1" applyProtection="1"/>
    <xf numFmtId="0" fontId="11" fillId="0" borderId="55" xfId="0" applyFont="1" applyBorder="1" applyAlignment="1" applyProtection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1" fontId="4" fillId="5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4" xfId="0" applyFont="1" applyBorder="1" applyAlignment="1" applyProtection="1">
      <alignment horizontal="left" vertical="justify" wrapText="1"/>
    </xf>
    <xf numFmtId="0" fontId="7" fillId="0" borderId="39" xfId="0" applyFont="1" applyBorder="1" applyAlignment="1" applyProtection="1">
      <alignment horizontal="left" vertical="justify" wrapText="1"/>
    </xf>
    <xf numFmtId="0" fontId="7" fillId="0" borderId="41" xfId="0" applyFont="1" applyBorder="1" applyAlignment="1" applyProtection="1">
      <alignment horizontal="left" vertical="justify" wrapText="1"/>
    </xf>
    <xf numFmtId="0" fontId="11" fillId="0" borderId="20" xfId="0" applyFont="1" applyBorder="1" applyAlignment="1" applyProtection="1">
      <alignment horizontal="center" wrapText="1"/>
    </xf>
    <xf numFmtId="0" fontId="11" fillId="0" borderId="21" xfId="0" applyFont="1" applyBorder="1" applyAlignment="1" applyProtection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 applyProtection="1">
      <alignment vertical="top" shrinkToFit="1"/>
    </xf>
    <xf numFmtId="0" fontId="0" fillId="0" borderId="0" xfId="0" applyBorder="1" applyAlignment="1">
      <alignment vertical="top" shrinkToFit="1"/>
    </xf>
    <xf numFmtId="164" fontId="11" fillId="0" borderId="20" xfId="0" applyNumberFormat="1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29" fillId="0" borderId="51" xfId="0" applyFont="1" applyBorder="1" applyAlignment="1" applyProtection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1" fontId="3" fillId="5" borderId="10" xfId="0" applyNumberFormat="1" applyFont="1" applyFill="1" applyBorder="1" applyAlignment="1" applyProtection="1">
      <alignment horizontal="center" vertical="center" wrapText="1"/>
    </xf>
    <xf numFmtId="1" fontId="3" fillId="5" borderId="65" xfId="0" applyNumberFormat="1" applyFont="1" applyFill="1" applyBorder="1" applyAlignment="1" applyProtection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1" fontId="3" fillId="5" borderId="56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3" fillId="11" borderId="44" xfId="0" applyFont="1" applyFill="1" applyBorder="1" applyAlignment="1" applyProtection="1">
      <alignment horizontal="right" vertical="center" wrapText="1"/>
    </xf>
    <xf numFmtId="0" fontId="0" fillId="11" borderId="39" xfId="0" applyFill="1" applyBorder="1" applyAlignment="1" applyProtection="1">
      <alignment horizontal="right"/>
    </xf>
    <xf numFmtId="0" fontId="27" fillId="8" borderId="16" xfId="0" applyFont="1" applyFill="1" applyBorder="1" applyAlignment="1" applyProtection="1">
      <alignment horizontal="left"/>
    </xf>
    <xf numFmtId="0" fontId="1" fillId="8" borderId="16" xfId="0" applyFont="1" applyFill="1" applyBorder="1" applyAlignment="1" applyProtection="1">
      <alignment horizontal="left"/>
    </xf>
    <xf numFmtId="0" fontId="1" fillId="8" borderId="13" xfId="0" applyFont="1" applyFill="1" applyBorder="1" applyAlignment="1" applyProtection="1">
      <alignment horizontal="left"/>
    </xf>
    <xf numFmtId="0" fontId="27" fillId="8" borderId="0" xfId="0" applyFont="1" applyFill="1" applyBorder="1" applyAlignment="1" applyProtection="1">
      <alignment horizontal="left"/>
    </xf>
    <xf numFmtId="0" fontId="1" fillId="8" borderId="0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left"/>
    </xf>
    <xf numFmtId="0" fontId="27" fillId="8" borderId="45" xfId="0" applyFont="1" applyFill="1" applyBorder="1" applyAlignment="1" applyProtection="1">
      <alignment horizontal="left"/>
    </xf>
    <xf numFmtId="0" fontId="1" fillId="8" borderId="45" xfId="0" applyFont="1" applyFill="1" applyBorder="1" applyAlignment="1" applyProtection="1">
      <alignment horizontal="left"/>
    </xf>
    <xf numFmtId="0" fontId="1" fillId="8" borderId="15" xfId="0" applyFont="1" applyFill="1" applyBorder="1" applyAlignment="1" applyProtection="1">
      <alignment horizontal="left"/>
    </xf>
    <xf numFmtId="0" fontId="3" fillId="14" borderId="44" xfId="0" applyFont="1" applyFill="1" applyBorder="1" applyAlignment="1" applyProtection="1">
      <alignment horizontal="right" vertical="center" wrapText="1"/>
    </xf>
    <xf numFmtId="0" fontId="0" fillId="14" borderId="39" xfId="0" applyFill="1" applyBorder="1" applyAlignment="1" applyProtection="1">
      <alignment horizontal="right"/>
    </xf>
    <xf numFmtId="0" fontId="22" fillId="9" borderId="4" xfId="0" applyFont="1" applyFill="1" applyBorder="1" applyAlignment="1" applyProtection="1">
      <alignment horizontal="right"/>
    </xf>
    <xf numFmtId="0" fontId="11" fillId="9" borderId="51" xfId="0" applyFont="1" applyFill="1" applyBorder="1" applyAlignment="1" applyProtection="1">
      <alignment horizontal="right"/>
    </xf>
    <xf numFmtId="0" fontId="21" fillId="0" borderId="49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top" textRotation="90"/>
    </xf>
    <xf numFmtId="0" fontId="0" fillId="5" borderId="0" xfId="0" applyFill="1" applyBorder="1" applyAlignment="1" applyProtection="1">
      <alignment horizontal="center" vertical="top"/>
    </xf>
    <xf numFmtId="0" fontId="3" fillId="9" borderId="1" xfId="0" applyFont="1" applyFill="1" applyBorder="1" applyAlignment="1" applyProtection="1">
      <alignment horizontal="right"/>
    </xf>
    <xf numFmtId="0" fontId="0" fillId="9" borderId="44" xfId="0" applyFill="1" applyBorder="1" applyAlignment="1" applyProtection="1">
      <alignment horizontal="right"/>
    </xf>
    <xf numFmtId="0" fontId="22" fillId="9" borderId="1" xfId="0" applyFont="1" applyFill="1" applyBorder="1" applyAlignment="1" applyProtection="1">
      <alignment horizontal="right"/>
    </xf>
    <xf numFmtId="0" fontId="11" fillId="9" borderId="44" xfId="0" applyFont="1" applyFill="1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right"/>
    </xf>
    <xf numFmtId="0" fontId="0" fillId="0" borderId="39" xfId="0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center"/>
    </xf>
    <xf numFmtId="0" fontId="0" fillId="0" borderId="41" xfId="0" applyBorder="1" applyAlignment="1" applyProtection="1"/>
    <xf numFmtId="0" fontId="22" fillId="9" borderId="1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3" fillId="9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36"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14</xdr:row>
      <xdr:rowOff>0</xdr:rowOff>
    </xdr:from>
    <xdr:to>
      <xdr:col>12</xdr:col>
      <xdr:colOff>665294</xdr:colOff>
      <xdr:row>23</xdr:row>
      <xdr:rowOff>66674</xdr:rowOff>
    </xdr:to>
    <xdr:pic>
      <xdr:nvPicPr>
        <xdr:cNvPr id="5133" name="Image 14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066925"/>
          <a:ext cx="4456244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30</xdr:row>
      <xdr:rowOff>0</xdr:rowOff>
    </xdr:from>
    <xdr:to>
      <xdr:col>12</xdr:col>
      <xdr:colOff>657225</xdr:colOff>
      <xdr:row>39</xdr:row>
      <xdr:rowOff>114299</xdr:rowOff>
    </xdr:to>
    <xdr:pic>
      <xdr:nvPicPr>
        <xdr:cNvPr id="5134" name="Image 1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781675"/>
          <a:ext cx="449580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589206</xdr:colOff>
      <xdr:row>33</xdr:row>
      <xdr:rowOff>38610</xdr:rowOff>
    </xdr:from>
    <xdr:to>
      <xdr:col>8</xdr:col>
      <xdr:colOff>434479</xdr:colOff>
      <xdr:row>34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35944</xdr:colOff>
      <xdr:row>0</xdr:row>
      <xdr:rowOff>125802</xdr:rowOff>
    </xdr:from>
    <xdr:to>
      <xdr:col>2</xdr:col>
      <xdr:colOff>898586</xdr:colOff>
      <xdr:row>4</xdr:row>
      <xdr:rowOff>21464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35" y="125802"/>
          <a:ext cx="1186132" cy="17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7"/>
  <sheetViews>
    <sheetView view="pageLayout" zoomScaleNormal="53" zoomScaleSheetLayoutView="100" workbookViewId="0">
      <selection activeCell="B6" sqref="B6"/>
    </sheetView>
  </sheetViews>
  <sheetFormatPr baseColWidth="10" defaultRowHeight="12.75" x14ac:dyDescent="0.2"/>
  <cols>
    <col min="1" max="2" width="4.85546875" customWidth="1"/>
    <col min="3" max="3" width="15.140625" bestFit="1" customWidth="1"/>
  </cols>
  <sheetData>
    <row r="1" spans="2:13" ht="9.75" customHeight="1" x14ac:dyDescent="0.2"/>
    <row r="2" spans="2:13" ht="54.75" customHeight="1" x14ac:dyDescent="0.4">
      <c r="C2" s="45"/>
      <c r="D2" s="170" t="s">
        <v>38</v>
      </c>
      <c r="E2" s="171"/>
      <c r="F2" s="171"/>
      <c r="G2" s="171"/>
      <c r="H2" s="171"/>
      <c r="I2" s="171"/>
      <c r="J2" s="171"/>
      <c r="K2" s="171"/>
      <c r="L2" s="171"/>
      <c r="M2" s="171"/>
    </row>
    <row r="3" spans="2:13" ht="29.25" customHeight="1" x14ac:dyDescent="0.4">
      <c r="C3" s="43"/>
      <c r="D3" s="172" t="s">
        <v>37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2:13" ht="49.5" customHeight="1" thickBot="1" x14ac:dyDescent="0.45">
      <c r="C4" s="43"/>
      <c r="D4" s="174" t="s">
        <v>36</v>
      </c>
      <c r="E4" s="175"/>
      <c r="F4" s="175"/>
      <c r="G4" s="175"/>
      <c r="H4" s="175"/>
      <c r="I4" s="175"/>
      <c r="J4" s="175"/>
      <c r="K4" s="175"/>
      <c r="L4" s="175"/>
      <c r="M4" s="175"/>
    </row>
    <row r="5" spans="2:13" ht="27" thickTop="1" x14ac:dyDescent="0.4"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ht="76.5" x14ac:dyDescent="1.1000000000000001">
      <c r="B6" s="157" t="s">
        <v>172</v>
      </c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ht="26.25" x14ac:dyDescent="0.4"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2:13" ht="20.25" x14ac:dyDescent="0.3">
      <c r="B8" s="178" t="s">
        <v>151</v>
      </c>
      <c r="C8" s="178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13" ht="20.25" x14ac:dyDescent="0.3">
      <c r="B9" s="46"/>
      <c r="C9" s="46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3.5" thickBot="1" x14ac:dyDescent="0.25">
      <c r="B10" s="3"/>
    </row>
    <row r="11" spans="2:13" ht="21.75" thickTop="1" thickBot="1" x14ac:dyDescent="0.25">
      <c r="B11" s="176">
        <v>1</v>
      </c>
      <c r="C11" s="177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2:13" ht="13.5" thickTop="1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2:13" ht="18" x14ac:dyDescent="0.25">
      <c r="B13" s="28"/>
      <c r="C13" s="163" t="s">
        <v>8</v>
      </c>
      <c r="D13" s="164"/>
      <c r="E13" s="164"/>
      <c r="F13" s="164"/>
      <c r="G13" s="164"/>
      <c r="H13" s="164"/>
      <c r="I13" s="164"/>
      <c r="J13" s="164"/>
      <c r="K13" s="165"/>
      <c r="L13" s="12"/>
      <c r="M13" s="29"/>
    </row>
    <row r="14" spans="2:13" x14ac:dyDescent="0.2">
      <c r="B14" s="28"/>
      <c r="C14" s="16"/>
      <c r="D14" s="15"/>
      <c r="E14" s="15"/>
      <c r="F14" s="15"/>
      <c r="G14" s="15"/>
      <c r="H14" s="15"/>
      <c r="I14" s="15"/>
      <c r="J14" s="15"/>
      <c r="K14" s="12"/>
      <c r="L14" s="12"/>
      <c r="M14" s="29"/>
    </row>
    <row r="15" spans="2:13" ht="42" customHeight="1" x14ac:dyDescent="0.2">
      <c r="B15" s="28"/>
      <c r="C15" s="179" t="s">
        <v>39</v>
      </c>
      <c r="D15" s="180"/>
      <c r="E15" s="180"/>
      <c r="F15" s="180"/>
      <c r="G15" s="17"/>
      <c r="H15" s="17"/>
      <c r="I15" s="17"/>
      <c r="J15" s="17"/>
      <c r="K15" s="12"/>
      <c r="L15" s="12"/>
      <c r="M15" s="29"/>
    </row>
    <row r="16" spans="2:13" x14ac:dyDescent="0.2">
      <c r="B16" s="28"/>
      <c r="C16" s="180"/>
      <c r="D16" s="180"/>
      <c r="E16" s="180"/>
      <c r="F16" s="180"/>
      <c r="G16" s="17"/>
      <c r="H16" s="17"/>
      <c r="I16" s="17"/>
      <c r="J16" s="17"/>
      <c r="K16" s="12"/>
      <c r="L16" s="12"/>
      <c r="M16" s="29"/>
    </row>
    <row r="17" spans="2:13" ht="63" customHeight="1" x14ac:dyDescent="0.2">
      <c r="B17" s="28"/>
      <c r="C17" s="180"/>
      <c r="D17" s="180"/>
      <c r="E17" s="180"/>
      <c r="F17" s="180"/>
      <c r="G17" s="17"/>
      <c r="H17" s="17"/>
      <c r="I17" s="17"/>
      <c r="J17" s="17"/>
      <c r="K17" s="12"/>
      <c r="L17" s="12"/>
      <c r="M17" s="29"/>
    </row>
    <row r="18" spans="2:13" x14ac:dyDescent="0.2">
      <c r="B18" s="28"/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29"/>
    </row>
    <row r="19" spans="2:13" x14ac:dyDescent="0.2">
      <c r="B19" s="2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9"/>
    </row>
    <row r="20" spans="2:13" x14ac:dyDescent="0.2">
      <c r="B20" s="28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29"/>
    </row>
    <row r="21" spans="2:13" x14ac:dyDescent="0.2">
      <c r="B21" s="2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9"/>
    </row>
    <row r="22" spans="2:13" x14ac:dyDescent="0.2">
      <c r="B22" s="2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9"/>
    </row>
    <row r="23" spans="2:13" x14ac:dyDescent="0.2">
      <c r="B23" s="2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9"/>
    </row>
    <row r="24" spans="2:13" ht="13.5" thickBo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</row>
    <row r="25" spans="2:13" ht="13.5" thickTop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3" ht="13.5" thickBot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3" ht="21.75" thickTop="1" thickBot="1" x14ac:dyDescent="0.25">
      <c r="B27" s="176">
        <v>2</v>
      </c>
      <c r="C27" s="177"/>
    </row>
    <row r="28" spans="2:13" ht="13.5" thickTop="1" x14ac:dyDescent="0.2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2:13" ht="18" x14ac:dyDescent="0.25">
      <c r="B29" s="22"/>
      <c r="C29" s="163" t="s">
        <v>7</v>
      </c>
      <c r="D29" s="164"/>
      <c r="E29" s="164"/>
      <c r="F29" s="164"/>
      <c r="G29" s="164"/>
      <c r="H29" s="164"/>
      <c r="I29" s="164"/>
      <c r="J29" s="164"/>
      <c r="K29" s="18"/>
      <c r="L29" s="12"/>
      <c r="M29" s="23"/>
    </row>
    <row r="30" spans="2:13" ht="13.5" customHeight="1" x14ac:dyDescent="0.25">
      <c r="B30" s="22"/>
      <c r="C30" s="18"/>
      <c r="D30" s="13"/>
      <c r="E30" s="13"/>
      <c r="F30" s="13"/>
      <c r="G30" s="13"/>
      <c r="H30" s="13"/>
      <c r="I30" s="13"/>
      <c r="J30" s="13"/>
      <c r="K30" s="18"/>
      <c r="L30" s="12"/>
      <c r="M30" s="23"/>
    </row>
    <row r="31" spans="2:13" ht="18" x14ac:dyDescent="0.25">
      <c r="B31" s="22"/>
      <c r="G31" s="15"/>
      <c r="H31" s="15"/>
      <c r="I31" s="13"/>
      <c r="J31" s="13"/>
      <c r="K31" s="18"/>
      <c r="L31" s="12"/>
      <c r="M31" s="23"/>
    </row>
    <row r="32" spans="2:13" ht="18" x14ac:dyDescent="0.25">
      <c r="B32" s="22"/>
      <c r="G32" s="13"/>
      <c r="H32" s="13"/>
      <c r="I32" s="13"/>
      <c r="J32" s="13"/>
      <c r="K32" s="18"/>
      <c r="L32" s="12"/>
      <c r="M32" s="23"/>
    </row>
    <row r="33" spans="2:13" ht="35.25" customHeight="1" x14ac:dyDescent="0.25">
      <c r="B33" s="22"/>
      <c r="C33" s="158" t="s">
        <v>9</v>
      </c>
      <c r="D33" s="159"/>
      <c r="E33" s="159"/>
      <c r="F33" s="159"/>
      <c r="G33" s="24"/>
      <c r="H33" s="24"/>
      <c r="I33" s="24"/>
      <c r="J33" s="24"/>
      <c r="K33" s="12"/>
      <c r="L33" s="12"/>
      <c r="M33" s="23"/>
    </row>
    <row r="34" spans="2:13" ht="17.25" customHeight="1" x14ac:dyDescent="0.3">
      <c r="B34" s="22"/>
      <c r="C34" s="167" t="s">
        <v>10</v>
      </c>
      <c r="D34" s="168"/>
      <c r="E34" s="168"/>
      <c r="F34" s="168"/>
      <c r="G34" s="24"/>
      <c r="H34" s="24"/>
      <c r="I34" s="24"/>
      <c r="J34" s="24"/>
      <c r="K34" s="12"/>
      <c r="L34" s="12"/>
      <c r="M34" s="23"/>
    </row>
    <row r="35" spans="2:13" ht="17.25" customHeight="1" x14ac:dyDescent="0.3">
      <c r="B35" s="22"/>
      <c r="C35" s="169" t="s">
        <v>11</v>
      </c>
      <c r="D35" s="168"/>
      <c r="E35" s="168"/>
      <c r="F35" s="168"/>
      <c r="G35" s="12"/>
      <c r="H35" s="12"/>
      <c r="I35" s="12"/>
      <c r="J35" s="12"/>
      <c r="K35" s="12"/>
      <c r="L35" s="12"/>
      <c r="M35" s="23"/>
    </row>
    <row r="36" spans="2:13" ht="33.75" customHeight="1" x14ac:dyDescent="0.3">
      <c r="B36" s="22"/>
      <c r="C36" s="169" t="s">
        <v>40</v>
      </c>
      <c r="D36" s="168"/>
      <c r="E36" s="168"/>
      <c r="F36" s="168"/>
      <c r="G36" s="12"/>
      <c r="H36" s="12"/>
      <c r="I36" s="12"/>
      <c r="J36" s="12"/>
      <c r="K36" s="12"/>
      <c r="L36" s="12"/>
      <c r="M36" s="23"/>
    </row>
    <row r="37" spans="2:13" ht="12" customHeight="1" x14ac:dyDescent="0.2">
      <c r="B37" s="22"/>
      <c r="G37" s="12"/>
      <c r="H37" s="12"/>
      <c r="I37" s="12"/>
      <c r="J37" s="12"/>
      <c r="K37" s="12"/>
      <c r="L37" s="12"/>
      <c r="M37" s="23"/>
    </row>
    <row r="38" spans="2:13" ht="21" customHeight="1" x14ac:dyDescent="0.2">
      <c r="B38" s="22"/>
      <c r="G38" s="12"/>
      <c r="H38" s="12"/>
      <c r="I38" s="12"/>
      <c r="J38" s="12"/>
      <c r="K38" s="12"/>
      <c r="L38" s="12"/>
      <c r="M38" s="23"/>
    </row>
    <row r="39" spans="2:13" ht="16.5" customHeight="1" x14ac:dyDescent="0.2">
      <c r="B39" s="22"/>
      <c r="G39" s="12"/>
      <c r="H39" s="12"/>
      <c r="I39" s="12"/>
      <c r="J39" s="12"/>
      <c r="K39" s="12"/>
      <c r="L39" s="12"/>
      <c r="M39" s="23"/>
    </row>
    <row r="40" spans="2:13" ht="18.75" customHeight="1" thickBot="1" x14ac:dyDescent="0.25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</row>
    <row r="41" spans="2:13" ht="18.75" customHeight="1" thickTop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ht="13.5" thickBot="1" x14ac:dyDescent="0.25"/>
    <row r="43" spans="2:13" ht="21.75" thickTop="1" thickBot="1" x14ac:dyDescent="0.25">
      <c r="B43" s="176">
        <v>3</v>
      </c>
      <c r="C43" s="177"/>
    </row>
    <row r="44" spans="2:13" ht="13.5" thickTop="1" x14ac:dyDescent="0.2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8" x14ac:dyDescent="0.25">
      <c r="B45" s="22"/>
      <c r="C45" s="163" t="s">
        <v>41</v>
      </c>
      <c r="D45" s="164"/>
      <c r="E45" s="164"/>
      <c r="F45" s="164"/>
      <c r="G45" s="164"/>
      <c r="H45" s="164"/>
      <c r="I45" s="164"/>
      <c r="J45" s="164"/>
      <c r="K45" s="165"/>
      <c r="L45" s="165"/>
      <c r="M45" s="166"/>
    </row>
    <row r="46" spans="2:13" ht="18" x14ac:dyDescent="0.25">
      <c r="B46" s="22"/>
      <c r="C46" s="18"/>
      <c r="D46" s="13"/>
      <c r="E46" s="13"/>
      <c r="F46" s="13"/>
      <c r="G46" s="13"/>
      <c r="H46" s="13"/>
      <c r="I46" s="13"/>
      <c r="J46" s="13"/>
      <c r="K46" s="18"/>
      <c r="L46" s="12"/>
      <c r="M46" s="23"/>
    </row>
    <row r="47" spans="2:13" ht="20.25" customHeight="1" x14ac:dyDescent="0.25">
      <c r="B47" s="22"/>
      <c r="C47" s="158" t="s">
        <v>42</v>
      </c>
      <c r="D47" s="159"/>
      <c r="E47" s="159"/>
      <c r="F47" s="159"/>
      <c r="G47" s="15"/>
      <c r="I47" s="158" t="s">
        <v>44</v>
      </c>
      <c r="J47" s="159"/>
      <c r="K47" s="159"/>
      <c r="L47" s="159"/>
      <c r="M47" s="23"/>
    </row>
    <row r="48" spans="2:13" ht="72.75" customHeight="1" x14ac:dyDescent="0.3">
      <c r="B48" s="22"/>
      <c r="C48" s="167" t="s">
        <v>47</v>
      </c>
      <c r="D48" s="168"/>
      <c r="E48" s="168"/>
      <c r="F48" s="168"/>
      <c r="G48" s="13"/>
      <c r="I48" s="160" t="s">
        <v>45</v>
      </c>
      <c r="J48" s="161"/>
      <c r="K48" s="161"/>
      <c r="L48" s="161"/>
      <c r="M48" s="23"/>
    </row>
    <row r="49" spans="2:13" ht="56.25" customHeight="1" x14ac:dyDescent="0.3">
      <c r="B49" s="22"/>
      <c r="C49" s="169" t="s">
        <v>43</v>
      </c>
      <c r="D49" s="168"/>
      <c r="E49" s="168"/>
      <c r="F49" s="168"/>
      <c r="G49" s="24"/>
      <c r="I49" s="162" t="s">
        <v>46</v>
      </c>
      <c r="J49" s="161"/>
      <c r="K49" s="161"/>
      <c r="L49" s="161"/>
      <c r="M49" s="23"/>
    </row>
    <row r="50" spans="2:13" ht="13.5" thickBot="1" x14ac:dyDescent="0.25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/>
    </row>
    <row r="51" spans="2:13" ht="13.5" thickTop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heetProtection sheet="1" objects="1" scenarios="1" selectLockedCells="1"/>
  <mergeCells count="21">
    <mergeCell ref="B43:C43"/>
    <mergeCell ref="C15:F17"/>
    <mergeCell ref="C29:J29"/>
    <mergeCell ref="B11:C11"/>
    <mergeCell ref="C13:K13"/>
    <mergeCell ref="C33:F33"/>
    <mergeCell ref="C34:F34"/>
    <mergeCell ref="C35:F35"/>
    <mergeCell ref="C36:F36"/>
    <mergeCell ref="D2:M2"/>
    <mergeCell ref="D3:M3"/>
    <mergeCell ref="D4:M4"/>
    <mergeCell ref="B27:C27"/>
    <mergeCell ref="B8:C8"/>
    <mergeCell ref="I47:L47"/>
    <mergeCell ref="I48:L48"/>
    <mergeCell ref="I49:L49"/>
    <mergeCell ref="C45:M45"/>
    <mergeCell ref="C47:F47"/>
    <mergeCell ref="C48:F48"/>
    <mergeCell ref="C49:F49"/>
  </mergeCells>
  <pageMargins left="0.7" right="0.7" top="0.75" bottom="0.75" header="0.3" footer="0.3"/>
  <pageSetup paperSize="9" scale="61" orientation="portrait" horizontalDpi="4294967293" r:id="rId1"/>
  <headerFooter>
    <oddFooter>&amp;C&amp;K02-073 &amp;"Arial,Gras"DGESCO A1-1, Bureau des écoles&amp;"Arial,Normal"            eduscol.education.fr/pid33060/banqu-outils-pour-l-evaluation.html&amp;"Arial,Italique"&amp;8&amp;K000000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8"/>
  <sheetViews>
    <sheetView showGridLines="0" workbookViewId="0">
      <selection activeCell="B9" sqref="B9"/>
    </sheetView>
  </sheetViews>
  <sheetFormatPr baseColWidth="10" defaultColWidth="10.85546875" defaultRowHeight="15" x14ac:dyDescent="0.2"/>
  <cols>
    <col min="1" max="1" width="10.85546875" style="4"/>
    <col min="2" max="2" width="4.140625" style="4" customWidth="1"/>
    <col min="3" max="3" width="32" style="4" customWidth="1"/>
    <col min="4" max="4" width="28.42578125" style="4" customWidth="1"/>
    <col min="5" max="5" width="67" style="4" customWidth="1"/>
    <col min="6" max="16384" width="10.85546875" style="4"/>
  </cols>
  <sheetData>
    <row r="1" spans="2:5" ht="15.75" thickBot="1" x14ac:dyDescent="0.25"/>
    <row r="2" spans="2:5" ht="29.25" x14ac:dyDescent="0.6">
      <c r="C2" s="36" t="s">
        <v>25</v>
      </c>
      <c r="D2" s="183"/>
      <c r="E2" s="184"/>
    </row>
    <row r="3" spans="2:5" ht="29.25" x14ac:dyDescent="0.6">
      <c r="C3" s="37" t="s">
        <v>26</v>
      </c>
      <c r="D3" s="185"/>
      <c r="E3" s="185"/>
    </row>
    <row r="4" spans="2:5" ht="29.25" x14ac:dyDescent="0.6">
      <c r="C4" s="37" t="s">
        <v>27</v>
      </c>
      <c r="D4" s="185"/>
      <c r="E4" s="185"/>
    </row>
    <row r="5" spans="2:5" ht="29.25" x14ac:dyDescent="0.6">
      <c r="C5" s="37"/>
      <c r="D5" s="185"/>
      <c r="E5" s="185"/>
    </row>
    <row r="6" spans="2:5" ht="30" thickBot="1" x14ac:dyDescent="0.65">
      <c r="C6" s="38" t="s">
        <v>28</v>
      </c>
      <c r="D6" s="186"/>
      <c r="E6" s="186"/>
    </row>
    <row r="9" spans="2:5" s="39" customFormat="1" ht="18" x14ac:dyDescent="0.25">
      <c r="C9" s="40" t="s">
        <v>0</v>
      </c>
      <c r="D9" s="40" t="s">
        <v>1</v>
      </c>
      <c r="E9" s="40" t="s">
        <v>67</v>
      </c>
    </row>
    <row r="10" spans="2:5" s="39" customFormat="1" ht="18" x14ac:dyDescent="0.25">
      <c r="B10" s="40">
        <v>1</v>
      </c>
      <c r="C10" s="41"/>
      <c r="D10" s="41"/>
      <c r="E10" s="42" t="str">
        <f>CONCATENATE(C10," ",D10)</f>
        <v xml:space="preserve"> </v>
      </c>
    </row>
    <row r="11" spans="2:5" s="39" customFormat="1" ht="18" x14ac:dyDescent="0.25">
      <c r="B11" s="40">
        <v>2</v>
      </c>
      <c r="C11" s="41"/>
      <c r="D11" s="41"/>
      <c r="E11" s="42" t="str">
        <f t="shared" ref="E11:E48" si="0">CONCATENATE(C11," ",D11)</f>
        <v xml:space="preserve"> </v>
      </c>
    </row>
    <row r="12" spans="2:5" s="39" customFormat="1" ht="18" x14ac:dyDescent="0.25">
      <c r="B12" s="40">
        <v>3</v>
      </c>
      <c r="C12" s="41"/>
      <c r="D12" s="41"/>
      <c r="E12" s="42" t="str">
        <f t="shared" si="0"/>
        <v xml:space="preserve"> </v>
      </c>
    </row>
    <row r="13" spans="2:5" s="39" customFormat="1" ht="18" x14ac:dyDescent="0.25">
      <c r="B13" s="40">
        <v>4</v>
      </c>
      <c r="C13" s="41"/>
      <c r="D13" s="41"/>
      <c r="E13" s="42" t="str">
        <f t="shared" si="0"/>
        <v xml:space="preserve"> </v>
      </c>
    </row>
    <row r="14" spans="2:5" s="39" customFormat="1" ht="18" x14ac:dyDescent="0.25">
      <c r="B14" s="40">
        <v>5</v>
      </c>
      <c r="C14" s="41"/>
      <c r="D14" s="41"/>
      <c r="E14" s="42" t="str">
        <f t="shared" si="0"/>
        <v xml:space="preserve"> </v>
      </c>
    </row>
    <row r="15" spans="2:5" s="39" customFormat="1" ht="18" x14ac:dyDescent="0.25">
      <c r="B15" s="40">
        <v>6</v>
      </c>
      <c r="C15" s="41"/>
      <c r="D15" s="41"/>
      <c r="E15" s="42" t="str">
        <f t="shared" si="0"/>
        <v xml:space="preserve"> </v>
      </c>
    </row>
    <row r="16" spans="2:5" s="39" customFormat="1" ht="18" x14ac:dyDescent="0.25">
      <c r="B16" s="40">
        <v>7</v>
      </c>
      <c r="C16" s="41"/>
      <c r="D16" s="41"/>
      <c r="E16" s="42" t="str">
        <f t="shared" si="0"/>
        <v xml:space="preserve"> </v>
      </c>
    </row>
    <row r="17" spans="2:5" s="39" customFormat="1" ht="18" x14ac:dyDescent="0.25">
      <c r="B17" s="40">
        <v>8</v>
      </c>
      <c r="C17" s="41"/>
      <c r="D17" s="41"/>
      <c r="E17" s="42" t="str">
        <f t="shared" si="0"/>
        <v xml:space="preserve"> </v>
      </c>
    </row>
    <row r="18" spans="2:5" s="39" customFormat="1" ht="18" x14ac:dyDescent="0.25">
      <c r="B18" s="40">
        <v>9</v>
      </c>
      <c r="C18" s="41"/>
      <c r="D18" s="41"/>
      <c r="E18" s="42" t="str">
        <f t="shared" si="0"/>
        <v xml:space="preserve"> </v>
      </c>
    </row>
    <row r="19" spans="2:5" s="39" customFormat="1" ht="18" x14ac:dyDescent="0.25">
      <c r="B19" s="40">
        <v>10</v>
      </c>
      <c r="C19" s="41"/>
      <c r="D19" s="41"/>
      <c r="E19" s="42" t="str">
        <f t="shared" si="0"/>
        <v xml:space="preserve"> </v>
      </c>
    </row>
    <row r="20" spans="2:5" s="39" customFormat="1" ht="18" x14ac:dyDescent="0.25">
      <c r="B20" s="40">
        <v>11</v>
      </c>
      <c r="C20" s="41"/>
      <c r="D20" s="41"/>
      <c r="E20" s="42" t="str">
        <f t="shared" si="0"/>
        <v xml:space="preserve"> </v>
      </c>
    </row>
    <row r="21" spans="2:5" s="39" customFormat="1" ht="18" x14ac:dyDescent="0.25">
      <c r="B21" s="40">
        <v>12</v>
      </c>
      <c r="C21" s="41"/>
      <c r="D21" s="41"/>
      <c r="E21" s="42" t="str">
        <f t="shared" si="0"/>
        <v xml:space="preserve"> </v>
      </c>
    </row>
    <row r="22" spans="2:5" s="39" customFormat="1" ht="18" x14ac:dyDescent="0.25">
      <c r="B22" s="40">
        <v>13</v>
      </c>
      <c r="C22" s="41"/>
      <c r="D22" s="41"/>
      <c r="E22" s="42" t="str">
        <f t="shared" si="0"/>
        <v xml:space="preserve"> </v>
      </c>
    </row>
    <row r="23" spans="2:5" s="39" customFormat="1" ht="18" x14ac:dyDescent="0.25">
      <c r="B23" s="40">
        <v>14</v>
      </c>
      <c r="C23" s="41"/>
      <c r="D23" s="41"/>
      <c r="E23" s="42" t="str">
        <f t="shared" si="0"/>
        <v xml:space="preserve"> </v>
      </c>
    </row>
    <row r="24" spans="2:5" s="39" customFormat="1" ht="18" x14ac:dyDescent="0.25">
      <c r="B24" s="40">
        <v>15</v>
      </c>
      <c r="C24" s="41"/>
      <c r="D24" s="41"/>
      <c r="E24" s="42" t="str">
        <f t="shared" si="0"/>
        <v xml:space="preserve"> </v>
      </c>
    </row>
    <row r="25" spans="2:5" s="39" customFormat="1" ht="18" x14ac:dyDescent="0.25">
      <c r="B25" s="40">
        <v>16</v>
      </c>
      <c r="C25" s="41"/>
      <c r="D25" s="41"/>
      <c r="E25" s="42" t="str">
        <f t="shared" si="0"/>
        <v xml:space="preserve"> </v>
      </c>
    </row>
    <row r="26" spans="2:5" s="39" customFormat="1" ht="18" x14ac:dyDescent="0.25">
      <c r="B26" s="40">
        <v>17</v>
      </c>
      <c r="C26" s="41"/>
      <c r="D26" s="41"/>
      <c r="E26" s="42" t="str">
        <f t="shared" si="0"/>
        <v xml:space="preserve"> </v>
      </c>
    </row>
    <row r="27" spans="2:5" s="39" customFormat="1" ht="18" x14ac:dyDescent="0.25">
      <c r="B27" s="40">
        <v>18</v>
      </c>
      <c r="C27" s="41"/>
      <c r="D27" s="41"/>
      <c r="E27" s="42" t="str">
        <f t="shared" si="0"/>
        <v xml:space="preserve"> </v>
      </c>
    </row>
    <row r="28" spans="2:5" s="39" customFormat="1" ht="18" x14ac:dyDescent="0.25">
      <c r="B28" s="40">
        <v>19</v>
      </c>
      <c r="C28" s="41"/>
      <c r="D28" s="41"/>
      <c r="E28" s="42" t="str">
        <f t="shared" si="0"/>
        <v xml:space="preserve"> </v>
      </c>
    </row>
    <row r="29" spans="2:5" s="39" customFormat="1" ht="18" x14ac:dyDescent="0.25">
      <c r="B29" s="40">
        <v>20</v>
      </c>
      <c r="C29" s="41"/>
      <c r="D29" s="41"/>
      <c r="E29" s="42" t="str">
        <f t="shared" si="0"/>
        <v xml:space="preserve"> </v>
      </c>
    </row>
    <row r="30" spans="2:5" s="39" customFormat="1" ht="18" x14ac:dyDescent="0.25">
      <c r="B30" s="40">
        <v>21</v>
      </c>
      <c r="C30" s="41"/>
      <c r="D30" s="41"/>
      <c r="E30" s="42" t="str">
        <f t="shared" si="0"/>
        <v xml:space="preserve"> </v>
      </c>
    </row>
    <row r="31" spans="2:5" s="39" customFormat="1" ht="18" x14ac:dyDescent="0.25">
      <c r="B31" s="40">
        <v>22</v>
      </c>
      <c r="C31" s="41"/>
      <c r="D31" s="41"/>
      <c r="E31" s="42" t="str">
        <f t="shared" si="0"/>
        <v xml:space="preserve"> </v>
      </c>
    </row>
    <row r="32" spans="2:5" s="39" customFormat="1" ht="18" x14ac:dyDescent="0.25">
      <c r="B32" s="40">
        <v>23</v>
      </c>
      <c r="C32" s="41"/>
      <c r="D32" s="41"/>
      <c r="E32" s="42" t="str">
        <f t="shared" si="0"/>
        <v xml:space="preserve"> </v>
      </c>
    </row>
    <row r="33" spans="2:5" s="39" customFormat="1" ht="18" x14ac:dyDescent="0.25">
      <c r="B33" s="40">
        <v>24</v>
      </c>
      <c r="C33" s="41"/>
      <c r="D33" s="41"/>
      <c r="E33" s="42" t="str">
        <f t="shared" si="0"/>
        <v xml:space="preserve"> </v>
      </c>
    </row>
    <row r="34" spans="2:5" s="39" customFormat="1" ht="18" x14ac:dyDescent="0.25">
      <c r="B34" s="40">
        <v>25</v>
      </c>
      <c r="C34" s="41"/>
      <c r="D34" s="41"/>
      <c r="E34" s="42" t="str">
        <f t="shared" si="0"/>
        <v xml:space="preserve"> </v>
      </c>
    </row>
    <row r="35" spans="2:5" s="39" customFormat="1" ht="18" x14ac:dyDescent="0.25">
      <c r="B35" s="40">
        <v>26</v>
      </c>
      <c r="C35" s="41"/>
      <c r="D35" s="41"/>
      <c r="E35" s="42" t="str">
        <f t="shared" si="0"/>
        <v xml:space="preserve"> </v>
      </c>
    </row>
    <row r="36" spans="2:5" s="39" customFormat="1" ht="18" x14ac:dyDescent="0.25">
      <c r="B36" s="40">
        <v>27</v>
      </c>
      <c r="C36" s="41"/>
      <c r="D36" s="41"/>
      <c r="E36" s="42" t="str">
        <f t="shared" si="0"/>
        <v xml:space="preserve"> </v>
      </c>
    </row>
    <row r="37" spans="2:5" s="39" customFormat="1" ht="18" x14ac:dyDescent="0.25">
      <c r="B37" s="40">
        <v>28</v>
      </c>
      <c r="C37" s="41"/>
      <c r="D37" s="41"/>
      <c r="E37" s="42" t="str">
        <f t="shared" si="0"/>
        <v xml:space="preserve"> </v>
      </c>
    </row>
    <row r="38" spans="2:5" s="39" customFormat="1" ht="18" x14ac:dyDescent="0.25">
      <c r="B38" s="40">
        <v>29</v>
      </c>
      <c r="C38" s="41"/>
      <c r="D38" s="41"/>
      <c r="E38" s="42" t="str">
        <f t="shared" si="0"/>
        <v xml:space="preserve"> </v>
      </c>
    </row>
    <row r="39" spans="2:5" s="39" customFormat="1" ht="18" x14ac:dyDescent="0.25">
      <c r="B39" s="40">
        <v>30</v>
      </c>
      <c r="C39" s="41"/>
      <c r="D39" s="41"/>
      <c r="E39" s="42" t="str">
        <f t="shared" si="0"/>
        <v xml:space="preserve"> </v>
      </c>
    </row>
    <row r="40" spans="2:5" s="39" customFormat="1" ht="18" x14ac:dyDescent="0.25">
      <c r="B40" s="40">
        <v>31</v>
      </c>
      <c r="C40" s="41"/>
      <c r="D40" s="41"/>
      <c r="E40" s="42" t="str">
        <f t="shared" si="0"/>
        <v xml:space="preserve"> </v>
      </c>
    </row>
    <row r="41" spans="2:5" s="39" customFormat="1" ht="18" x14ac:dyDescent="0.25">
      <c r="B41" s="40">
        <v>32</v>
      </c>
      <c r="C41" s="41"/>
      <c r="D41" s="41"/>
      <c r="E41" s="42" t="str">
        <f t="shared" si="0"/>
        <v xml:space="preserve"> </v>
      </c>
    </row>
    <row r="42" spans="2:5" s="39" customFormat="1" ht="18" x14ac:dyDescent="0.25">
      <c r="B42" s="40">
        <v>33</v>
      </c>
      <c r="C42" s="41"/>
      <c r="D42" s="41"/>
      <c r="E42" s="42" t="str">
        <f t="shared" si="0"/>
        <v xml:space="preserve"> </v>
      </c>
    </row>
    <row r="43" spans="2:5" s="39" customFormat="1" ht="18" x14ac:dyDescent="0.25">
      <c r="B43" s="40">
        <v>34</v>
      </c>
      <c r="C43" s="41"/>
      <c r="D43" s="41"/>
      <c r="E43" s="42" t="str">
        <f t="shared" si="0"/>
        <v xml:space="preserve"> </v>
      </c>
    </row>
    <row r="44" spans="2:5" s="39" customFormat="1" ht="18" x14ac:dyDescent="0.25">
      <c r="B44" s="40">
        <v>35</v>
      </c>
      <c r="C44" s="41"/>
      <c r="D44" s="41"/>
      <c r="E44" s="42" t="str">
        <f t="shared" si="0"/>
        <v xml:space="preserve"> </v>
      </c>
    </row>
    <row r="45" spans="2:5" s="39" customFormat="1" ht="18" x14ac:dyDescent="0.25">
      <c r="B45" s="40">
        <v>36</v>
      </c>
      <c r="C45" s="41"/>
      <c r="D45" s="41"/>
      <c r="E45" s="42" t="str">
        <f t="shared" si="0"/>
        <v xml:space="preserve"> </v>
      </c>
    </row>
    <row r="46" spans="2:5" s="39" customFormat="1" ht="18" x14ac:dyDescent="0.25">
      <c r="B46" s="40">
        <v>37</v>
      </c>
      <c r="C46" s="41"/>
      <c r="D46" s="41"/>
      <c r="E46" s="42" t="str">
        <f t="shared" si="0"/>
        <v xml:space="preserve"> </v>
      </c>
    </row>
    <row r="47" spans="2:5" s="39" customFormat="1" ht="18" x14ac:dyDescent="0.25">
      <c r="B47" s="40">
        <v>38</v>
      </c>
      <c r="C47" s="41"/>
      <c r="D47" s="41"/>
      <c r="E47" s="42" t="str">
        <f t="shared" si="0"/>
        <v xml:space="preserve"> </v>
      </c>
    </row>
    <row r="48" spans="2:5" s="39" customFormat="1" ht="18" x14ac:dyDescent="0.25">
      <c r="B48" s="40">
        <v>39</v>
      </c>
      <c r="C48" s="41"/>
      <c r="D48" s="41"/>
      <c r="E48" s="42" t="str">
        <f t="shared" si="0"/>
        <v xml:space="preserve"> </v>
      </c>
    </row>
    <row r="49" spans="3:5" ht="20.25" x14ac:dyDescent="0.3">
      <c r="C49" s="181" t="s">
        <v>32</v>
      </c>
      <c r="D49" s="182"/>
      <c r="E49" s="11">
        <f>COUNTA(C10:C48)</f>
        <v>0</v>
      </c>
    </row>
    <row r="50" spans="3:5" s="91" customFormat="1" x14ac:dyDescent="0.2"/>
    <row r="51" spans="3:5" s="92" customFormat="1" x14ac:dyDescent="0.2"/>
    <row r="52" spans="3:5" s="92" customFormat="1" x14ac:dyDescent="0.2"/>
    <row r="53" spans="3:5" s="92" customFormat="1" x14ac:dyDescent="0.2"/>
    <row r="54" spans="3:5" s="92" customFormat="1" x14ac:dyDescent="0.2"/>
    <row r="55" spans="3:5" s="92" customFormat="1" x14ac:dyDescent="0.2"/>
    <row r="56" spans="3:5" s="92" customFormat="1" x14ac:dyDescent="0.2"/>
    <row r="57" spans="3:5" s="92" customFormat="1" x14ac:dyDescent="0.2"/>
    <row r="58" spans="3:5" s="92" customFormat="1" x14ac:dyDescent="0.2"/>
  </sheetData>
  <sheetProtection sheet="1" objects="1" scenarios="1" selectLockedCells="1"/>
  <mergeCells count="6">
    <mergeCell ref="C49:D49"/>
    <mergeCell ref="D2:E2"/>
    <mergeCell ref="D3:E3"/>
    <mergeCell ref="D4:E4"/>
    <mergeCell ref="D5:E5"/>
    <mergeCell ref="D6:E6"/>
  </mergeCells>
  <phoneticPr fontId="6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26"/>
  <sheetViews>
    <sheetView topLeftCell="A88" workbookViewId="0">
      <selection activeCell="E55" sqref="E55"/>
    </sheetView>
  </sheetViews>
  <sheetFormatPr baseColWidth="10" defaultRowHeight="12.75" x14ac:dyDescent="0.2"/>
  <cols>
    <col min="1" max="1" width="23.28515625" style="93" customWidth="1"/>
    <col min="2" max="2" width="8.85546875" style="134" customWidth="1"/>
    <col min="3" max="3" width="10.85546875" style="93" customWidth="1"/>
    <col min="4" max="19" width="6.140625" style="93" bestFit="1" customWidth="1"/>
    <col min="20" max="29" width="8.28515625" style="93" bestFit="1" customWidth="1"/>
    <col min="30" max="30" width="6.28515625" style="93" bestFit="1" customWidth="1"/>
    <col min="31" max="37" width="7.28515625" style="93" bestFit="1" customWidth="1"/>
    <col min="38" max="42" width="6.28515625" style="93" bestFit="1" customWidth="1"/>
    <col min="43" max="43" width="3" style="93" bestFit="1" customWidth="1"/>
    <col min="44" max="45" width="2" style="93" bestFit="1" customWidth="1"/>
    <col min="46" max="46" width="4.28515625" style="93" bestFit="1" customWidth="1"/>
    <col min="47" max="47" width="8.85546875" style="93" bestFit="1" customWidth="1"/>
    <col min="48" max="16384" width="11.42578125" style="93"/>
  </cols>
  <sheetData>
    <row r="1" spans="1:47" ht="29.25" x14ac:dyDescent="0.6">
      <c r="A1" s="48" t="s">
        <v>25</v>
      </c>
      <c r="B1" s="187">
        <f>Classe!D2</f>
        <v>0</v>
      </c>
      <c r="C1" s="187"/>
      <c r="D1" s="187"/>
      <c r="E1" s="187"/>
      <c r="F1" s="187"/>
      <c r="G1" s="165"/>
      <c r="H1" s="165"/>
    </row>
    <row r="2" spans="1:47" ht="29.25" x14ac:dyDescent="0.6">
      <c r="A2" s="49" t="s">
        <v>26</v>
      </c>
      <c r="B2" s="187">
        <f>Classe!D3</f>
        <v>0</v>
      </c>
      <c r="C2" s="187"/>
      <c r="D2" s="187"/>
      <c r="E2" s="187"/>
      <c r="F2" s="188"/>
      <c r="G2" s="165"/>
      <c r="H2" s="165"/>
    </row>
    <row r="3" spans="1:47" ht="29.25" x14ac:dyDescent="0.6">
      <c r="A3" s="49" t="s">
        <v>27</v>
      </c>
      <c r="B3" s="187">
        <f>Classe!D4</f>
        <v>0</v>
      </c>
      <c r="C3" s="165"/>
      <c r="D3" s="165"/>
      <c r="E3" s="165"/>
      <c r="F3" s="165"/>
      <c r="G3" s="165"/>
      <c r="H3" s="165"/>
    </row>
    <row r="4" spans="1:47" ht="30" thickBot="1" x14ac:dyDescent="0.65">
      <c r="A4" s="50" t="s">
        <v>51</v>
      </c>
      <c r="B4" s="187">
        <f>Classe!D6</f>
        <v>0</v>
      </c>
      <c r="C4" s="187"/>
      <c r="D4" s="187"/>
      <c r="E4" s="187"/>
      <c r="F4" s="187"/>
      <c r="G4" s="165"/>
      <c r="H4" s="165"/>
    </row>
    <row r="8" spans="1:47" ht="131.25" customHeight="1" x14ac:dyDescent="0.2">
      <c r="A8" s="200" t="s">
        <v>152</v>
      </c>
      <c r="B8" s="201"/>
      <c r="C8" s="202"/>
      <c r="D8" s="7">
        <f>Classe!$B10</f>
        <v>1</v>
      </c>
      <c r="E8" s="7">
        <f>Classe!$B11</f>
        <v>2</v>
      </c>
      <c r="F8" s="7">
        <f>Classe!$B12</f>
        <v>3</v>
      </c>
      <c r="G8" s="7">
        <f>Classe!$B13</f>
        <v>4</v>
      </c>
      <c r="H8" s="7">
        <f>Classe!$B14</f>
        <v>5</v>
      </c>
      <c r="I8" s="7">
        <f>Classe!$B15</f>
        <v>6</v>
      </c>
      <c r="J8" s="7">
        <f>Classe!$B16</f>
        <v>7</v>
      </c>
      <c r="K8" s="7">
        <f>Classe!$B17</f>
        <v>8</v>
      </c>
      <c r="L8" s="7">
        <f>Classe!$B18</f>
        <v>9</v>
      </c>
      <c r="M8" s="7">
        <f>Classe!$B19</f>
        <v>10</v>
      </c>
      <c r="N8" s="7">
        <f>Classe!$B20</f>
        <v>11</v>
      </c>
      <c r="O8" s="7">
        <f>Classe!$B21</f>
        <v>12</v>
      </c>
      <c r="P8" s="7">
        <f>Classe!$B22</f>
        <v>13</v>
      </c>
      <c r="Q8" s="7">
        <f>Classe!$B23</f>
        <v>14</v>
      </c>
      <c r="R8" s="7">
        <f>Classe!$B24</f>
        <v>15</v>
      </c>
      <c r="S8" s="7">
        <f>Classe!$B25</f>
        <v>16</v>
      </c>
      <c r="T8" s="7">
        <f>Classe!$B26</f>
        <v>17</v>
      </c>
      <c r="U8" s="7">
        <f>Classe!$B27</f>
        <v>18</v>
      </c>
      <c r="V8" s="7">
        <f>Classe!$B28</f>
        <v>19</v>
      </c>
      <c r="W8" s="7">
        <f>Classe!$B29</f>
        <v>20</v>
      </c>
      <c r="X8" s="7">
        <f>Classe!$B30</f>
        <v>21</v>
      </c>
      <c r="Y8" s="7">
        <f>Classe!$B31</f>
        <v>22</v>
      </c>
      <c r="Z8" s="7">
        <f>Classe!$B32</f>
        <v>23</v>
      </c>
      <c r="AA8" s="7">
        <f>Classe!$B33</f>
        <v>24</v>
      </c>
      <c r="AB8" s="7">
        <f>Classe!$B34</f>
        <v>25</v>
      </c>
      <c r="AC8" s="7">
        <f>Classe!$B35</f>
        <v>26</v>
      </c>
      <c r="AD8" s="7">
        <f>Classe!$B36</f>
        <v>27</v>
      </c>
      <c r="AE8" s="7">
        <f>Classe!$B37</f>
        <v>28</v>
      </c>
      <c r="AF8" s="7">
        <f>Classe!$B38</f>
        <v>29</v>
      </c>
      <c r="AG8" s="7">
        <f>Classe!$B39</f>
        <v>30</v>
      </c>
      <c r="AH8" s="7">
        <f>Classe!$B40</f>
        <v>31</v>
      </c>
      <c r="AI8" s="7">
        <f>Classe!$B41</f>
        <v>32</v>
      </c>
      <c r="AJ8" s="7">
        <f>Classe!$B42</f>
        <v>33</v>
      </c>
      <c r="AK8" s="7">
        <f>Classe!$B43</f>
        <v>34</v>
      </c>
      <c r="AL8" s="7">
        <f>Classe!$B44</f>
        <v>35</v>
      </c>
      <c r="AM8" s="7">
        <f>Classe!$B45</f>
        <v>36</v>
      </c>
      <c r="AN8" s="7">
        <f>Classe!$B46</f>
        <v>37</v>
      </c>
      <c r="AO8" s="7">
        <f>Classe!$B47</f>
        <v>38</v>
      </c>
      <c r="AP8" s="7">
        <f>Classe!$B48</f>
        <v>39</v>
      </c>
      <c r="AQ8" s="203" t="s">
        <v>69</v>
      </c>
      <c r="AR8" s="204"/>
      <c r="AS8" s="204"/>
      <c r="AT8" s="204"/>
      <c r="AU8" s="204"/>
    </row>
    <row r="9" spans="1:47" ht="214.5" customHeight="1" x14ac:dyDescent="0.2">
      <c r="A9" s="216" t="s">
        <v>14</v>
      </c>
      <c r="B9" s="217"/>
      <c r="C9" s="218"/>
      <c r="D9" s="101" t="str">
        <f>Classe!$E10</f>
        <v xml:space="preserve"> </v>
      </c>
      <c r="E9" s="101" t="str">
        <f>Classe!$E11</f>
        <v xml:space="preserve"> </v>
      </c>
      <c r="F9" s="101" t="str">
        <f>Classe!$E12</f>
        <v xml:space="preserve"> </v>
      </c>
      <c r="G9" s="101" t="str">
        <f>Classe!$E13</f>
        <v xml:space="preserve"> </v>
      </c>
      <c r="H9" s="101" t="str">
        <f>Classe!$E14</f>
        <v xml:space="preserve"> </v>
      </c>
      <c r="I9" s="101" t="str">
        <f>Classe!$E15</f>
        <v xml:space="preserve"> </v>
      </c>
      <c r="J9" s="101" t="str">
        <f>Classe!$E16</f>
        <v xml:space="preserve"> </v>
      </c>
      <c r="K9" s="101" t="str">
        <f>Classe!$E17</f>
        <v xml:space="preserve"> </v>
      </c>
      <c r="L9" s="101" t="str">
        <f>Classe!$E18</f>
        <v xml:space="preserve"> </v>
      </c>
      <c r="M9" s="101" t="str">
        <f>Classe!$E19</f>
        <v xml:space="preserve"> </v>
      </c>
      <c r="N9" s="101" t="str">
        <f>Classe!$E20</f>
        <v xml:space="preserve"> </v>
      </c>
      <c r="O9" s="101" t="str">
        <f>Classe!$E21</f>
        <v xml:space="preserve"> </v>
      </c>
      <c r="P9" s="101" t="str">
        <f>Classe!$E22</f>
        <v xml:space="preserve"> </v>
      </c>
      <c r="Q9" s="101" t="str">
        <f>Classe!$E23</f>
        <v xml:space="preserve"> </v>
      </c>
      <c r="R9" s="101" t="str">
        <f>Classe!$E24</f>
        <v xml:space="preserve"> </v>
      </c>
      <c r="S9" s="101" t="str">
        <f>Classe!$E25</f>
        <v xml:space="preserve"> </v>
      </c>
      <c r="T9" s="101" t="str">
        <f>Classe!$E26</f>
        <v xml:space="preserve"> </v>
      </c>
      <c r="U9" s="101" t="str">
        <f>Classe!$E27</f>
        <v xml:space="preserve"> </v>
      </c>
      <c r="V9" s="101" t="str">
        <f>Classe!$E28</f>
        <v xml:space="preserve"> </v>
      </c>
      <c r="W9" s="101" t="str">
        <f>Classe!$E29</f>
        <v xml:space="preserve"> </v>
      </c>
      <c r="X9" s="101" t="str">
        <f>Classe!$E30</f>
        <v xml:space="preserve"> </v>
      </c>
      <c r="Y9" s="101" t="str">
        <f>Classe!$E31</f>
        <v xml:space="preserve"> </v>
      </c>
      <c r="Z9" s="101" t="str">
        <f>Classe!$E32</f>
        <v xml:space="preserve"> </v>
      </c>
      <c r="AA9" s="101" t="str">
        <f>Classe!$E33</f>
        <v xml:space="preserve"> </v>
      </c>
      <c r="AB9" s="101" t="str">
        <f>Classe!$E34</f>
        <v xml:space="preserve"> </v>
      </c>
      <c r="AC9" s="101" t="str">
        <f>Classe!$E35</f>
        <v xml:space="preserve"> </v>
      </c>
      <c r="AD9" s="101" t="str">
        <f>Classe!$E36</f>
        <v xml:space="preserve"> </v>
      </c>
      <c r="AE9" s="101" t="str">
        <f>Classe!$E37</f>
        <v xml:space="preserve"> </v>
      </c>
      <c r="AF9" s="101" t="str">
        <f>Classe!$E38</f>
        <v xml:space="preserve"> </v>
      </c>
      <c r="AG9" s="101" t="str">
        <f>Classe!$E39</f>
        <v xml:space="preserve"> </v>
      </c>
      <c r="AH9" s="101" t="str">
        <f>Classe!$E40</f>
        <v xml:space="preserve"> </v>
      </c>
      <c r="AI9" s="101" t="str">
        <f>Classe!$E41</f>
        <v xml:space="preserve"> </v>
      </c>
      <c r="AJ9" s="101" t="str">
        <f>Classe!$E42</f>
        <v xml:space="preserve"> </v>
      </c>
      <c r="AK9" s="101" t="str">
        <f>Classe!$E43</f>
        <v xml:space="preserve"> </v>
      </c>
      <c r="AL9" s="101" t="str">
        <f>Classe!$E44</f>
        <v xml:space="preserve"> </v>
      </c>
      <c r="AM9" s="101" t="str">
        <f>Classe!$E45</f>
        <v xml:space="preserve"> </v>
      </c>
      <c r="AN9" s="101" t="str">
        <f>Classe!$E46</f>
        <v xml:space="preserve"> </v>
      </c>
      <c r="AO9" s="101" t="str">
        <f>Classe!$E47</f>
        <v xml:space="preserve"> </v>
      </c>
      <c r="AP9" s="101" t="str">
        <f>Classe!$E48</f>
        <v xml:space="preserve"> </v>
      </c>
      <c r="AQ9" s="102">
        <v>1</v>
      </c>
      <c r="AR9" s="102">
        <v>9</v>
      </c>
      <c r="AS9" s="102">
        <v>0</v>
      </c>
      <c r="AT9" s="103" t="s">
        <v>2</v>
      </c>
      <c r="AU9" s="103" t="s">
        <v>24</v>
      </c>
    </row>
    <row r="10" spans="1:47" ht="37.5" customHeight="1" thickBot="1" x14ac:dyDescent="0.25">
      <c r="A10" s="148" t="s">
        <v>153</v>
      </c>
      <c r="B10" s="149" t="s">
        <v>156</v>
      </c>
      <c r="C10" s="150" t="s">
        <v>157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45"/>
      <c r="AR10" s="145"/>
      <c r="AS10" s="145"/>
      <c r="AT10" s="146"/>
      <c r="AU10" s="147"/>
    </row>
    <row r="11" spans="1:47" ht="13.5" thickTop="1" x14ac:dyDescent="0.2">
      <c r="A11" s="192" t="s">
        <v>99</v>
      </c>
      <c r="B11" s="132">
        <v>1</v>
      </c>
      <c r="C11" s="124" t="s">
        <v>71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7">
        <f>COUNTIF(D11:AP11,1)</f>
        <v>0</v>
      </c>
      <c r="AR11" s="107">
        <f>COUNTIF(D11:AP11,9)</f>
        <v>0</v>
      </c>
      <c r="AS11" s="107">
        <f>COUNTIF(D11:AP11,0)</f>
        <v>0</v>
      </c>
      <c r="AT11" s="107">
        <f>COUNTIF(D11:AP11,"abs")</f>
        <v>0</v>
      </c>
      <c r="AU11" s="108" t="e">
        <f>AQ11/(Feuil1!$AP$3-AT11)</f>
        <v>#DIV/0!</v>
      </c>
    </row>
    <row r="12" spans="1:47" x14ac:dyDescent="0.2">
      <c r="A12" s="193"/>
      <c r="B12" s="136">
        <v>2</v>
      </c>
      <c r="C12" s="94" t="s">
        <v>94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8">
        <f>COUNTIF(D12:AP12,1)</f>
        <v>0</v>
      </c>
      <c r="AR12" s="8">
        <f t="shared" ref="AR12:AR86" si="0">COUNTIF(D12:AP12,9)</f>
        <v>0</v>
      </c>
      <c r="AS12" s="8">
        <f t="shared" ref="AS12:AS86" si="1">COUNTIF(D12:AP12,0)</f>
        <v>0</v>
      </c>
      <c r="AT12" s="8">
        <f t="shared" ref="AT12:AT86" si="2">COUNTIF(D12:AP12,"abs")</f>
        <v>0</v>
      </c>
      <c r="AU12" s="109" t="e">
        <f>AQ12/(Feuil1!$AP$3-AT12)</f>
        <v>#DIV/0!</v>
      </c>
    </row>
    <row r="13" spans="1:47" x14ac:dyDescent="0.2">
      <c r="A13" s="193"/>
      <c r="B13" s="133">
        <v>3</v>
      </c>
      <c r="C13" s="96" t="s">
        <v>72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8">
        <f t="shared" ref="AQ13:AQ86" si="3">COUNTIF(D13:AP13,1)</f>
        <v>0</v>
      </c>
      <c r="AR13" s="8">
        <f t="shared" si="0"/>
        <v>0</v>
      </c>
      <c r="AS13" s="8">
        <f t="shared" si="1"/>
        <v>0</v>
      </c>
      <c r="AT13" s="8">
        <f t="shared" si="2"/>
        <v>0</v>
      </c>
      <c r="AU13" s="109" t="e">
        <f>AQ13/(Feuil1!$AP$3-AT13)</f>
        <v>#DIV/0!</v>
      </c>
    </row>
    <row r="14" spans="1:47" s="95" customFormat="1" x14ac:dyDescent="0.2">
      <c r="A14" s="193"/>
      <c r="B14" s="136">
        <v>4</v>
      </c>
      <c r="C14" s="94" t="s">
        <v>95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94">
        <f t="shared" si="3"/>
        <v>0</v>
      </c>
      <c r="AR14" s="94">
        <f t="shared" si="0"/>
        <v>0</v>
      </c>
      <c r="AS14" s="94">
        <f t="shared" si="1"/>
        <v>0</v>
      </c>
      <c r="AT14" s="94">
        <f t="shared" si="2"/>
        <v>0</v>
      </c>
      <c r="AU14" s="109" t="e">
        <f>AQ14/(Feuil1!$AP$3-AT14)</f>
        <v>#DIV/0!</v>
      </c>
    </row>
    <row r="15" spans="1:47" x14ac:dyDescent="0.2">
      <c r="A15" s="193"/>
      <c r="B15" s="133">
        <v>5</v>
      </c>
      <c r="C15" s="96" t="s">
        <v>96</v>
      </c>
      <c r="D15" s="9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>
        <f t="shared" si="3"/>
        <v>0</v>
      </c>
      <c r="AR15" s="98">
        <f t="shared" si="0"/>
        <v>0</v>
      </c>
      <c r="AS15" s="8">
        <f t="shared" si="1"/>
        <v>0</v>
      </c>
      <c r="AT15" s="8">
        <f t="shared" si="2"/>
        <v>0</v>
      </c>
      <c r="AU15" s="109" t="e">
        <f>AQ15/(Feuil1!$AP$3-AT15)</f>
        <v>#DIV/0!</v>
      </c>
    </row>
    <row r="16" spans="1:47" x14ac:dyDescent="0.2">
      <c r="A16" s="193"/>
      <c r="B16" s="136">
        <v>6</v>
      </c>
      <c r="C16" s="94" t="s">
        <v>17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>
        <f>COUNTIF(D16:AP16,1)</f>
        <v>0</v>
      </c>
      <c r="AR16" s="6">
        <f>COUNTIF(D16:AP16,9)</f>
        <v>0</v>
      </c>
      <c r="AS16" s="8">
        <f>COUNTIF(D16:AP16,0)</f>
        <v>0</v>
      </c>
      <c r="AT16" s="8">
        <f>COUNTIF(D16:AP16,"abs")</f>
        <v>0</v>
      </c>
      <c r="AU16" s="109" t="e">
        <f>AQ16/(Feuil1!$AP$3-AT16)</f>
        <v>#DIV/0!</v>
      </c>
    </row>
    <row r="17" spans="1:47" x14ac:dyDescent="0.2">
      <c r="A17" s="193"/>
      <c r="B17" s="133">
        <v>7</v>
      </c>
      <c r="C17" s="96" t="s">
        <v>12</v>
      </c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8">
        <f>COUNTIF(D17:AP17,1)</f>
        <v>0</v>
      </c>
      <c r="AR17" s="8">
        <f t="shared" ref="AR17:AR25" si="4">COUNTIF(D17:AP17,9)</f>
        <v>0</v>
      </c>
      <c r="AS17" s="8">
        <f t="shared" ref="AS17:AS25" si="5">COUNTIF(D17:AP17,0)</f>
        <v>0</v>
      </c>
      <c r="AT17" s="8">
        <f t="shared" ref="AT17:AT25" si="6">COUNTIF(D17:AP17,"abs")</f>
        <v>0</v>
      </c>
      <c r="AU17" s="109" t="e">
        <f>AQ17/(Feuil1!$AP$3-AT17)</f>
        <v>#DIV/0!</v>
      </c>
    </row>
    <row r="18" spans="1:47" x14ac:dyDescent="0.2">
      <c r="A18" s="193"/>
      <c r="B18" s="136">
        <v>8</v>
      </c>
      <c r="C18" s="94" t="s">
        <v>13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8">
        <f t="shared" ref="AQ18:AQ25" si="7">COUNTIF(D18:AP18,1)</f>
        <v>0</v>
      </c>
      <c r="AR18" s="8">
        <f t="shared" si="4"/>
        <v>0</v>
      </c>
      <c r="AS18" s="8">
        <f t="shared" si="5"/>
        <v>0</v>
      </c>
      <c r="AT18" s="8">
        <f t="shared" si="6"/>
        <v>0</v>
      </c>
      <c r="AU18" s="109" t="e">
        <f>AQ18/(Feuil1!$AP$3-AT18)</f>
        <v>#DIV/0!</v>
      </c>
    </row>
    <row r="19" spans="1:47" x14ac:dyDescent="0.2">
      <c r="A19" s="193"/>
      <c r="B19" s="133">
        <v>9</v>
      </c>
      <c r="C19" s="96" t="s">
        <v>70</v>
      </c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8">
        <f>COUNTIF(D19:AP19,1)</f>
        <v>0</v>
      </c>
      <c r="AR19" s="8">
        <f>COUNTIF(D19:AP19,9)</f>
        <v>0</v>
      </c>
      <c r="AS19" s="8">
        <f>COUNTIF(D19:AP19,0)</f>
        <v>0</v>
      </c>
      <c r="AT19" s="8">
        <f>COUNTIF(D19:AP19,"abs")</f>
        <v>0</v>
      </c>
      <c r="AU19" s="109" t="e">
        <f>AQ19/(Feuil1!$AP$3-AT19)</f>
        <v>#DIV/0!</v>
      </c>
    </row>
    <row r="20" spans="1:47" x14ac:dyDescent="0.2">
      <c r="A20" s="193"/>
      <c r="B20" s="136">
        <v>10</v>
      </c>
      <c r="C20" s="94" t="s">
        <v>73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8">
        <f>COUNTIF(D20:AP20,1)</f>
        <v>0</v>
      </c>
      <c r="AR20" s="8">
        <f t="shared" ref="AR20:AR23" si="8">COUNTIF(D20:AP20,9)</f>
        <v>0</v>
      </c>
      <c r="AS20" s="8">
        <f t="shared" ref="AS20:AS23" si="9">COUNTIF(D20:AP20,0)</f>
        <v>0</v>
      </c>
      <c r="AT20" s="8">
        <f t="shared" ref="AT20:AT23" si="10">COUNTIF(D20:AP20,"abs")</f>
        <v>0</v>
      </c>
      <c r="AU20" s="109" t="e">
        <f>AQ20/(Feuil1!$AP$3-AT20)</f>
        <v>#DIV/0!</v>
      </c>
    </row>
    <row r="21" spans="1:47" x14ac:dyDescent="0.2">
      <c r="A21" s="193"/>
      <c r="B21" s="133">
        <v>11</v>
      </c>
      <c r="C21" s="96" t="s">
        <v>16</v>
      </c>
      <c r="D21" s="97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8">
        <f t="shared" ref="AQ21:AQ23" si="11">COUNTIF(D21:AP21,1)</f>
        <v>0</v>
      </c>
      <c r="AR21" s="8">
        <f t="shared" si="8"/>
        <v>0</v>
      </c>
      <c r="AS21" s="8">
        <f t="shared" si="9"/>
        <v>0</v>
      </c>
      <c r="AT21" s="8">
        <f t="shared" si="10"/>
        <v>0</v>
      </c>
      <c r="AU21" s="109" t="e">
        <f>AQ21/(Feuil1!$AP$3-AT21)</f>
        <v>#DIV/0!</v>
      </c>
    </row>
    <row r="22" spans="1:47" s="95" customFormat="1" x14ac:dyDescent="0.2">
      <c r="A22" s="193"/>
      <c r="B22" s="136">
        <v>12</v>
      </c>
      <c r="C22" s="94" t="s">
        <v>74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94">
        <f t="shared" si="11"/>
        <v>0</v>
      </c>
      <c r="AR22" s="94">
        <f t="shared" si="8"/>
        <v>0</v>
      </c>
      <c r="AS22" s="94">
        <f t="shared" si="9"/>
        <v>0</v>
      </c>
      <c r="AT22" s="94">
        <f t="shared" si="10"/>
        <v>0</v>
      </c>
      <c r="AU22" s="109" t="e">
        <f>AQ22/(Feuil1!$AP$3-AT22)</f>
        <v>#DIV/0!</v>
      </c>
    </row>
    <row r="23" spans="1:47" x14ac:dyDescent="0.2">
      <c r="A23" s="193"/>
      <c r="B23" s="133">
        <v>13</v>
      </c>
      <c r="C23" s="96" t="s">
        <v>97</v>
      </c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8">
        <f t="shared" si="11"/>
        <v>0</v>
      </c>
      <c r="AR23" s="8">
        <f t="shared" si="8"/>
        <v>0</v>
      </c>
      <c r="AS23" s="8">
        <f t="shared" si="9"/>
        <v>0</v>
      </c>
      <c r="AT23" s="8">
        <f t="shared" si="10"/>
        <v>0</v>
      </c>
      <c r="AU23" s="109" t="e">
        <f>AQ23/(Feuil1!$AP$3-AT23)</f>
        <v>#DIV/0!</v>
      </c>
    </row>
    <row r="24" spans="1:47" s="95" customFormat="1" x14ac:dyDescent="0.2">
      <c r="A24" s="193"/>
      <c r="B24" s="136">
        <v>14</v>
      </c>
      <c r="C24" s="94" t="s">
        <v>98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94">
        <f t="shared" si="7"/>
        <v>0</v>
      </c>
      <c r="AR24" s="94">
        <f t="shared" si="4"/>
        <v>0</v>
      </c>
      <c r="AS24" s="94">
        <f t="shared" si="5"/>
        <v>0</v>
      </c>
      <c r="AT24" s="94">
        <f t="shared" si="6"/>
        <v>0</v>
      </c>
      <c r="AU24" s="109" t="e">
        <f>AQ24/(Feuil1!$AP$3-AT24)</f>
        <v>#DIV/0!</v>
      </c>
    </row>
    <row r="25" spans="1:47" ht="13.5" thickBot="1" x14ac:dyDescent="0.25">
      <c r="A25" s="194"/>
      <c r="B25" s="137">
        <v>15</v>
      </c>
      <c r="C25" s="110" t="s">
        <v>18</v>
      </c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3">
        <f t="shared" si="7"/>
        <v>0</v>
      </c>
      <c r="AR25" s="113">
        <f t="shared" si="4"/>
        <v>0</v>
      </c>
      <c r="AS25" s="113">
        <f t="shared" si="5"/>
        <v>0</v>
      </c>
      <c r="AT25" s="113">
        <f t="shared" si="6"/>
        <v>0</v>
      </c>
      <c r="AU25" s="114" t="e">
        <f>AQ25/(Feuil1!$AP$3-AT25)</f>
        <v>#DIV/0!</v>
      </c>
    </row>
    <row r="26" spans="1:47" s="95" customFormat="1" ht="13.5" thickTop="1" x14ac:dyDescent="0.2">
      <c r="A26" s="192" t="s">
        <v>116</v>
      </c>
      <c r="B26" s="138">
        <v>16</v>
      </c>
      <c r="C26" s="115" t="s">
        <v>100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5">
        <f t="shared" si="3"/>
        <v>0</v>
      </c>
      <c r="AR26" s="115">
        <f t="shared" si="0"/>
        <v>0</v>
      </c>
      <c r="AS26" s="115">
        <f t="shared" si="1"/>
        <v>0</v>
      </c>
      <c r="AT26" s="115">
        <f t="shared" si="2"/>
        <v>0</v>
      </c>
      <c r="AU26" s="108" t="e">
        <f>AQ26/(Feuil1!$AP$3-AT26)</f>
        <v>#DIV/0!</v>
      </c>
    </row>
    <row r="27" spans="1:47" x14ac:dyDescent="0.2">
      <c r="A27" s="193"/>
      <c r="B27" s="133">
        <v>17</v>
      </c>
      <c r="C27" s="96" t="s">
        <v>101</v>
      </c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8">
        <f t="shared" si="3"/>
        <v>0</v>
      </c>
      <c r="AR27" s="8">
        <f t="shared" si="0"/>
        <v>0</v>
      </c>
      <c r="AS27" s="8">
        <f t="shared" si="1"/>
        <v>0</v>
      </c>
      <c r="AT27" s="8">
        <f t="shared" si="2"/>
        <v>0</v>
      </c>
      <c r="AU27" s="109" t="e">
        <f>AQ27/(Feuil1!$AP$3-AT27)</f>
        <v>#DIV/0!</v>
      </c>
    </row>
    <row r="28" spans="1:47" s="95" customFormat="1" x14ac:dyDescent="0.2">
      <c r="A28" s="193"/>
      <c r="B28" s="136">
        <v>18</v>
      </c>
      <c r="C28" s="94" t="s">
        <v>102</v>
      </c>
      <c r="D28" s="14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94">
        <f t="shared" si="3"/>
        <v>0</v>
      </c>
      <c r="AR28" s="94">
        <f t="shared" si="0"/>
        <v>0</v>
      </c>
      <c r="AS28" s="94">
        <f t="shared" si="1"/>
        <v>0</v>
      </c>
      <c r="AT28" s="94">
        <f t="shared" si="2"/>
        <v>0</v>
      </c>
      <c r="AU28" s="109" t="e">
        <f>AQ28/(Feuil1!$AP$3-AT28)</f>
        <v>#DIV/0!</v>
      </c>
    </row>
    <row r="29" spans="1:47" x14ac:dyDescent="0.2">
      <c r="A29" s="193"/>
      <c r="B29" s="133">
        <v>19</v>
      </c>
      <c r="C29" s="96" t="s">
        <v>103</v>
      </c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8">
        <f t="shared" si="3"/>
        <v>0</v>
      </c>
      <c r="AR29" s="8">
        <f t="shared" si="0"/>
        <v>0</v>
      </c>
      <c r="AS29" s="8">
        <f t="shared" si="1"/>
        <v>0</v>
      </c>
      <c r="AT29" s="8">
        <f t="shared" si="2"/>
        <v>0</v>
      </c>
      <c r="AU29" s="109" t="e">
        <f>AQ29/(Feuil1!$AP$3-AT29)</f>
        <v>#DIV/0!</v>
      </c>
    </row>
    <row r="30" spans="1:47" s="95" customFormat="1" x14ac:dyDescent="0.2">
      <c r="A30" s="193"/>
      <c r="B30" s="136">
        <v>20</v>
      </c>
      <c r="C30" s="94" t="s">
        <v>104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94">
        <f t="shared" si="3"/>
        <v>0</v>
      </c>
      <c r="AR30" s="94">
        <f t="shared" si="0"/>
        <v>0</v>
      </c>
      <c r="AS30" s="94">
        <f t="shared" si="1"/>
        <v>0</v>
      </c>
      <c r="AT30" s="94">
        <f t="shared" si="2"/>
        <v>0</v>
      </c>
      <c r="AU30" s="109" t="e">
        <f>AQ30/(Feuil1!$AP$3-AT30)</f>
        <v>#DIV/0!</v>
      </c>
    </row>
    <row r="31" spans="1:47" s="95" customFormat="1" x14ac:dyDescent="0.2">
      <c r="A31" s="193"/>
      <c r="B31" s="133">
        <v>21</v>
      </c>
      <c r="C31" s="96" t="s">
        <v>105</v>
      </c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4">
        <f t="shared" si="3"/>
        <v>0</v>
      </c>
      <c r="AR31" s="94">
        <f t="shared" si="0"/>
        <v>0</v>
      </c>
      <c r="AS31" s="94">
        <f t="shared" si="1"/>
        <v>0</v>
      </c>
      <c r="AT31" s="94">
        <f t="shared" si="2"/>
        <v>0</v>
      </c>
      <c r="AU31" s="109" t="e">
        <f>AQ31/(Feuil1!$AP$3-AT31)</f>
        <v>#DIV/0!</v>
      </c>
    </row>
    <row r="32" spans="1:47" x14ac:dyDescent="0.2">
      <c r="A32" s="193"/>
      <c r="B32" s="136">
        <v>22</v>
      </c>
      <c r="C32" s="94" t="s">
        <v>106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8">
        <f t="shared" si="3"/>
        <v>0</v>
      </c>
      <c r="AR32" s="8">
        <f t="shared" si="0"/>
        <v>0</v>
      </c>
      <c r="AS32" s="8">
        <f t="shared" si="1"/>
        <v>0</v>
      </c>
      <c r="AT32" s="8">
        <f t="shared" si="2"/>
        <v>0</v>
      </c>
      <c r="AU32" s="109" t="e">
        <f>AQ32/(Feuil1!$AP$3-AT32)</f>
        <v>#DIV/0!</v>
      </c>
    </row>
    <row r="33" spans="1:47" s="95" customFormat="1" x14ac:dyDescent="0.2">
      <c r="A33" s="193"/>
      <c r="B33" s="133">
        <v>23</v>
      </c>
      <c r="C33" s="96" t="s">
        <v>107</v>
      </c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4">
        <f t="shared" si="3"/>
        <v>0</v>
      </c>
      <c r="AR33" s="94">
        <f t="shared" si="0"/>
        <v>0</v>
      </c>
      <c r="AS33" s="94">
        <f t="shared" si="1"/>
        <v>0</v>
      </c>
      <c r="AT33" s="94">
        <f t="shared" si="2"/>
        <v>0</v>
      </c>
      <c r="AU33" s="109" t="e">
        <f>AQ33/(Feuil1!$AP$3-AT33)</f>
        <v>#DIV/0!</v>
      </c>
    </row>
    <row r="34" spans="1:47" x14ac:dyDescent="0.2">
      <c r="A34" s="193"/>
      <c r="B34" s="136">
        <v>24</v>
      </c>
      <c r="C34" s="94" t="s">
        <v>35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8">
        <f t="shared" si="3"/>
        <v>0</v>
      </c>
      <c r="AR34" s="8">
        <f t="shared" si="0"/>
        <v>0</v>
      </c>
      <c r="AS34" s="8">
        <f t="shared" si="1"/>
        <v>0</v>
      </c>
      <c r="AT34" s="8">
        <f t="shared" si="2"/>
        <v>0</v>
      </c>
      <c r="AU34" s="109" t="e">
        <f>AQ34/(Feuil1!$AP$3-AT34)</f>
        <v>#DIV/0!</v>
      </c>
    </row>
    <row r="35" spans="1:47" s="95" customFormat="1" x14ac:dyDescent="0.2">
      <c r="A35" s="193"/>
      <c r="B35" s="133">
        <v>25</v>
      </c>
      <c r="C35" s="96" t="s">
        <v>108</v>
      </c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4">
        <f t="shared" si="3"/>
        <v>0</v>
      </c>
      <c r="AR35" s="94">
        <f t="shared" si="0"/>
        <v>0</v>
      </c>
      <c r="AS35" s="94">
        <f t="shared" si="1"/>
        <v>0</v>
      </c>
      <c r="AT35" s="94">
        <f t="shared" si="2"/>
        <v>0</v>
      </c>
      <c r="AU35" s="109" t="e">
        <f>AQ35/(Feuil1!$AP$3-AT35)</f>
        <v>#DIV/0!</v>
      </c>
    </row>
    <row r="36" spans="1:47" x14ac:dyDescent="0.2">
      <c r="A36" s="193"/>
      <c r="B36" s="136">
        <v>26</v>
      </c>
      <c r="C36" s="94" t="s">
        <v>75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8">
        <f t="shared" si="3"/>
        <v>0</v>
      </c>
      <c r="AR36" s="8">
        <f t="shared" si="0"/>
        <v>0</v>
      </c>
      <c r="AS36" s="8">
        <f t="shared" si="1"/>
        <v>0</v>
      </c>
      <c r="AT36" s="8">
        <f t="shared" si="2"/>
        <v>0</v>
      </c>
      <c r="AU36" s="109" t="e">
        <f>AQ36/(Feuil1!$AP$3-AT36)</f>
        <v>#DIV/0!</v>
      </c>
    </row>
    <row r="37" spans="1:47" s="95" customFormat="1" x14ac:dyDescent="0.2">
      <c r="A37" s="193"/>
      <c r="B37" s="133">
        <v>27</v>
      </c>
      <c r="C37" s="96" t="s">
        <v>109</v>
      </c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4">
        <f t="shared" si="3"/>
        <v>0</v>
      </c>
      <c r="AR37" s="94">
        <f t="shared" si="0"/>
        <v>0</v>
      </c>
      <c r="AS37" s="94">
        <f t="shared" si="1"/>
        <v>0</v>
      </c>
      <c r="AT37" s="94">
        <f t="shared" si="2"/>
        <v>0</v>
      </c>
      <c r="AU37" s="109" t="e">
        <f>AQ37/(Feuil1!$AP$3-AT37)</f>
        <v>#DIV/0!</v>
      </c>
    </row>
    <row r="38" spans="1:47" x14ac:dyDescent="0.2">
      <c r="A38" s="193"/>
      <c r="B38" s="136">
        <v>28</v>
      </c>
      <c r="C38" s="94" t="s">
        <v>110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8">
        <f t="shared" si="3"/>
        <v>0</v>
      </c>
      <c r="AR38" s="8">
        <f t="shared" si="0"/>
        <v>0</v>
      </c>
      <c r="AS38" s="8">
        <f t="shared" si="1"/>
        <v>0</v>
      </c>
      <c r="AT38" s="8">
        <f t="shared" si="2"/>
        <v>0</v>
      </c>
      <c r="AU38" s="109" t="e">
        <f>AQ38/(Feuil1!$AP$3-AT38)</f>
        <v>#DIV/0!</v>
      </c>
    </row>
    <row r="39" spans="1:47" s="95" customFormat="1" x14ac:dyDescent="0.2">
      <c r="A39" s="193"/>
      <c r="B39" s="133">
        <v>29</v>
      </c>
      <c r="C39" s="96" t="s">
        <v>111</v>
      </c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4">
        <f t="shared" si="3"/>
        <v>0</v>
      </c>
      <c r="AR39" s="94">
        <f t="shared" si="0"/>
        <v>0</v>
      </c>
      <c r="AS39" s="94">
        <f t="shared" si="1"/>
        <v>0</v>
      </c>
      <c r="AT39" s="94">
        <f t="shared" si="2"/>
        <v>0</v>
      </c>
      <c r="AU39" s="109" t="e">
        <f>AQ39/(Feuil1!$AP$3-AT39)</f>
        <v>#DIV/0!</v>
      </c>
    </row>
    <row r="40" spans="1:47" ht="13.5" thickBot="1" x14ac:dyDescent="0.25">
      <c r="A40" s="194"/>
      <c r="B40" s="139">
        <v>30</v>
      </c>
      <c r="C40" s="117" t="s">
        <v>112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3">
        <f t="shared" si="3"/>
        <v>0</v>
      </c>
      <c r="AR40" s="113">
        <f t="shared" si="0"/>
        <v>0</v>
      </c>
      <c r="AS40" s="113">
        <f t="shared" si="1"/>
        <v>0</v>
      </c>
      <c r="AT40" s="113">
        <f t="shared" si="2"/>
        <v>0</v>
      </c>
      <c r="AU40" s="114" t="e">
        <f>AQ40/(Feuil1!$AP$3-AT40)</f>
        <v>#DIV/0!</v>
      </c>
    </row>
    <row r="41" spans="1:47" s="95" customFormat="1" ht="13.5" thickTop="1" x14ac:dyDescent="0.2">
      <c r="A41" s="192" t="s">
        <v>5</v>
      </c>
      <c r="B41" s="132">
        <v>31</v>
      </c>
      <c r="C41" s="104" t="s">
        <v>88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15">
        <f t="shared" si="3"/>
        <v>0</v>
      </c>
      <c r="AR41" s="115">
        <f t="shared" si="0"/>
        <v>0</v>
      </c>
      <c r="AS41" s="115">
        <f t="shared" si="1"/>
        <v>0</v>
      </c>
      <c r="AT41" s="115">
        <f t="shared" si="2"/>
        <v>0</v>
      </c>
      <c r="AU41" s="108" t="e">
        <f>AQ41/(Feuil1!$AP$3-AT41)</f>
        <v>#DIV/0!</v>
      </c>
    </row>
    <row r="42" spans="1:47" x14ac:dyDescent="0.2">
      <c r="A42" s="193"/>
      <c r="B42" s="136">
        <v>32</v>
      </c>
      <c r="C42" s="94" t="s">
        <v>80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8">
        <f t="shared" si="3"/>
        <v>0</v>
      </c>
      <c r="AR42" s="8">
        <f t="shared" si="0"/>
        <v>0</v>
      </c>
      <c r="AS42" s="8">
        <f t="shared" si="1"/>
        <v>0</v>
      </c>
      <c r="AT42" s="8">
        <f t="shared" si="2"/>
        <v>0</v>
      </c>
      <c r="AU42" s="109" t="e">
        <f>AQ42/(Feuil1!$AP$3-AT42)</f>
        <v>#DIV/0!</v>
      </c>
    </row>
    <row r="43" spans="1:47" s="95" customFormat="1" x14ac:dyDescent="0.2">
      <c r="A43" s="193"/>
      <c r="B43" s="133">
        <v>33</v>
      </c>
      <c r="C43" s="96" t="s">
        <v>81</v>
      </c>
      <c r="D43" s="97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4">
        <f t="shared" si="3"/>
        <v>0</v>
      </c>
      <c r="AR43" s="94">
        <f t="shared" si="0"/>
        <v>0</v>
      </c>
      <c r="AS43" s="94">
        <f t="shared" si="1"/>
        <v>0</v>
      </c>
      <c r="AT43" s="94">
        <f t="shared" si="2"/>
        <v>0</v>
      </c>
      <c r="AU43" s="109" t="e">
        <f>AQ43/(Feuil1!$AP$3-AT43)</f>
        <v>#DIV/0!</v>
      </c>
    </row>
    <row r="44" spans="1:47" x14ac:dyDescent="0.2">
      <c r="A44" s="193"/>
      <c r="B44" s="136">
        <v>34</v>
      </c>
      <c r="C44" s="94" t="s">
        <v>113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8">
        <f t="shared" si="3"/>
        <v>0</v>
      </c>
      <c r="AR44" s="8">
        <f t="shared" si="0"/>
        <v>0</v>
      </c>
      <c r="AS44" s="8">
        <f t="shared" si="1"/>
        <v>0</v>
      </c>
      <c r="AT44" s="8">
        <f t="shared" si="2"/>
        <v>0</v>
      </c>
      <c r="AU44" s="109" t="e">
        <f>AQ44/(Feuil1!$AP$3-AT44)</f>
        <v>#DIV/0!</v>
      </c>
    </row>
    <row r="45" spans="1:47" s="95" customFormat="1" x14ac:dyDescent="0.2">
      <c r="A45" s="193"/>
      <c r="B45" s="133">
        <v>35</v>
      </c>
      <c r="C45" s="96" t="s">
        <v>89</v>
      </c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4">
        <f t="shared" si="3"/>
        <v>0</v>
      </c>
      <c r="AR45" s="94">
        <f t="shared" si="0"/>
        <v>0</v>
      </c>
      <c r="AS45" s="94">
        <f t="shared" si="1"/>
        <v>0</v>
      </c>
      <c r="AT45" s="94">
        <f t="shared" si="2"/>
        <v>0</v>
      </c>
      <c r="AU45" s="109" t="e">
        <f>AQ45/(Feuil1!$AP$3-AT45)</f>
        <v>#DIV/0!</v>
      </c>
    </row>
    <row r="46" spans="1:47" s="95" customFormat="1" x14ac:dyDescent="0.2">
      <c r="A46" s="193"/>
      <c r="B46" s="136">
        <v>36</v>
      </c>
      <c r="C46" s="94" t="s">
        <v>114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94">
        <f t="shared" si="3"/>
        <v>0</v>
      </c>
      <c r="AR46" s="94">
        <f t="shared" si="0"/>
        <v>0</v>
      </c>
      <c r="AS46" s="94">
        <f t="shared" si="1"/>
        <v>0</v>
      </c>
      <c r="AT46" s="94">
        <f t="shared" si="2"/>
        <v>0</v>
      </c>
      <c r="AU46" s="109" t="e">
        <f>AQ46/(Feuil1!$AP$3-AT46)</f>
        <v>#DIV/0!</v>
      </c>
    </row>
    <row r="47" spans="1:47" s="95" customFormat="1" x14ac:dyDescent="0.2">
      <c r="A47" s="193"/>
      <c r="B47" s="133">
        <v>37</v>
      </c>
      <c r="C47" s="96" t="s">
        <v>115</v>
      </c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4">
        <f t="shared" si="3"/>
        <v>0</v>
      </c>
      <c r="AR47" s="94">
        <f t="shared" si="0"/>
        <v>0</v>
      </c>
      <c r="AS47" s="94">
        <f t="shared" si="1"/>
        <v>0</v>
      </c>
      <c r="AT47" s="94">
        <f t="shared" si="2"/>
        <v>0</v>
      </c>
      <c r="AU47" s="109" t="e">
        <f>AQ47/(Feuil1!$AP$3-AT47)</f>
        <v>#DIV/0!</v>
      </c>
    </row>
    <row r="48" spans="1:47" s="95" customFormat="1" x14ac:dyDescent="0.2">
      <c r="A48" s="193"/>
      <c r="B48" s="136">
        <v>38</v>
      </c>
      <c r="C48" s="94" t="s">
        <v>90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94">
        <f t="shared" si="3"/>
        <v>0</v>
      </c>
      <c r="AR48" s="94">
        <f t="shared" si="0"/>
        <v>0</v>
      </c>
      <c r="AS48" s="94">
        <f t="shared" si="1"/>
        <v>0</v>
      </c>
      <c r="AT48" s="94">
        <f t="shared" si="2"/>
        <v>0</v>
      </c>
      <c r="AU48" s="109" t="e">
        <f>AQ48/(Feuil1!$AP$3-AT48)</f>
        <v>#DIV/0!</v>
      </c>
    </row>
    <row r="49" spans="1:47" s="95" customFormat="1" x14ac:dyDescent="0.2">
      <c r="A49" s="193"/>
      <c r="B49" s="133">
        <v>39</v>
      </c>
      <c r="C49" s="96" t="s">
        <v>91</v>
      </c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4">
        <f t="shared" si="3"/>
        <v>0</v>
      </c>
      <c r="AR49" s="94">
        <f t="shared" si="0"/>
        <v>0</v>
      </c>
      <c r="AS49" s="94">
        <f t="shared" si="1"/>
        <v>0</v>
      </c>
      <c r="AT49" s="94">
        <f t="shared" si="2"/>
        <v>0</v>
      </c>
      <c r="AU49" s="109" t="e">
        <f>AQ49/(Feuil1!$AP$3-AT49)</f>
        <v>#DIV/0!</v>
      </c>
    </row>
    <row r="50" spans="1:47" s="95" customFormat="1" x14ac:dyDescent="0.2">
      <c r="A50" s="193"/>
      <c r="B50" s="136">
        <v>40</v>
      </c>
      <c r="C50" s="94" t="s">
        <v>92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94">
        <f t="shared" si="3"/>
        <v>0</v>
      </c>
      <c r="AR50" s="94">
        <f t="shared" si="0"/>
        <v>0</v>
      </c>
      <c r="AS50" s="94">
        <f t="shared" si="1"/>
        <v>0</v>
      </c>
      <c r="AT50" s="94">
        <f t="shared" si="2"/>
        <v>0</v>
      </c>
      <c r="AU50" s="109" t="e">
        <f>AQ50/(Feuil1!$AP$3-AT50)</f>
        <v>#DIV/0!</v>
      </c>
    </row>
    <row r="51" spans="1:47" s="95" customFormat="1" ht="13.5" thickBot="1" x14ac:dyDescent="0.25">
      <c r="A51" s="194"/>
      <c r="B51" s="139">
        <v>41</v>
      </c>
      <c r="C51" s="117" t="s">
        <v>93</v>
      </c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7">
        <f t="shared" si="3"/>
        <v>0</v>
      </c>
      <c r="AR51" s="117">
        <f t="shared" si="0"/>
        <v>0</v>
      </c>
      <c r="AS51" s="117">
        <f t="shared" si="1"/>
        <v>0</v>
      </c>
      <c r="AT51" s="117">
        <f t="shared" si="2"/>
        <v>0</v>
      </c>
      <c r="AU51" s="114" t="e">
        <f>AQ51/(Feuil1!$AP$3-AT51)</f>
        <v>#DIV/0!</v>
      </c>
    </row>
    <row r="52" spans="1:47" s="95" customFormat="1" ht="13.5" thickTop="1" x14ac:dyDescent="0.2">
      <c r="A52" s="192" t="s">
        <v>117</v>
      </c>
      <c r="B52" s="132">
        <v>42</v>
      </c>
      <c r="C52" s="104" t="s">
        <v>19</v>
      </c>
      <c r="D52" s="105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15">
        <f t="shared" si="3"/>
        <v>0</v>
      </c>
      <c r="AR52" s="115">
        <f t="shared" si="0"/>
        <v>0</v>
      </c>
      <c r="AS52" s="115">
        <f t="shared" si="1"/>
        <v>0</v>
      </c>
      <c r="AT52" s="115">
        <f t="shared" si="2"/>
        <v>0</v>
      </c>
      <c r="AU52" s="108" t="e">
        <f>AQ52/(Feuil1!$AP$3-AT52)</f>
        <v>#DIV/0!</v>
      </c>
    </row>
    <row r="53" spans="1:47" s="95" customFormat="1" x14ac:dyDescent="0.2">
      <c r="A53" s="193"/>
      <c r="B53" s="136">
        <v>43</v>
      </c>
      <c r="C53" s="94" t="s">
        <v>118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94">
        <f t="shared" si="3"/>
        <v>0</v>
      </c>
      <c r="AR53" s="94">
        <f t="shared" si="0"/>
        <v>0</v>
      </c>
      <c r="AS53" s="94">
        <f t="shared" si="1"/>
        <v>0</v>
      </c>
      <c r="AT53" s="94">
        <f t="shared" si="2"/>
        <v>0</v>
      </c>
      <c r="AU53" s="109" t="e">
        <f>AQ53/(Feuil1!$AP$3-AT53)</f>
        <v>#DIV/0!</v>
      </c>
    </row>
    <row r="54" spans="1:47" s="95" customFormat="1" x14ac:dyDescent="0.2">
      <c r="A54" s="193"/>
      <c r="B54" s="133">
        <v>44</v>
      </c>
      <c r="C54" s="96" t="s">
        <v>119</v>
      </c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4">
        <f t="shared" si="3"/>
        <v>0</v>
      </c>
      <c r="AR54" s="94">
        <f t="shared" si="0"/>
        <v>0</v>
      </c>
      <c r="AS54" s="94">
        <f t="shared" si="1"/>
        <v>0</v>
      </c>
      <c r="AT54" s="94">
        <f t="shared" si="2"/>
        <v>0</v>
      </c>
      <c r="AU54" s="109" t="e">
        <f>AQ54/(Feuil1!$AP$3-AT54)</f>
        <v>#DIV/0!</v>
      </c>
    </row>
    <row r="55" spans="1:47" s="95" customFormat="1" x14ac:dyDescent="0.2">
      <c r="A55" s="193"/>
      <c r="B55" s="136">
        <v>45</v>
      </c>
      <c r="C55" s="94" t="s">
        <v>76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94">
        <f t="shared" si="3"/>
        <v>0</v>
      </c>
      <c r="AR55" s="94">
        <f t="shared" si="0"/>
        <v>0</v>
      </c>
      <c r="AS55" s="94">
        <f t="shared" si="1"/>
        <v>0</v>
      </c>
      <c r="AT55" s="94">
        <f t="shared" si="2"/>
        <v>0</v>
      </c>
      <c r="AU55" s="109" t="e">
        <f>AQ55/(Feuil1!$AP$3-AT55)</f>
        <v>#DIV/0!</v>
      </c>
    </row>
    <row r="56" spans="1:47" s="95" customFormat="1" x14ac:dyDescent="0.2">
      <c r="A56" s="193"/>
      <c r="B56" s="133">
        <v>46</v>
      </c>
      <c r="C56" s="96" t="s">
        <v>120</v>
      </c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4">
        <f t="shared" si="3"/>
        <v>0</v>
      </c>
      <c r="AR56" s="94">
        <f t="shared" si="0"/>
        <v>0</v>
      </c>
      <c r="AS56" s="94">
        <f t="shared" si="1"/>
        <v>0</v>
      </c>
      <c r="AT56" s="94">
        <f t="shared" si="2"/>
        <v>0</v>
      </c>
      <c r="AU56" s="109" t="e">
        <f>AQ56/(Feuil1!$AP$3-AT56)</f>
        <v>#DIV/0!</v>
      </c>
    </row>
    <row r="57" spans="1:47" x14ac:dyDescent="0.2">
      <c r="A57" s="193"/>
      <c r="B57" s="136">
        <v>47</v>
      </c>
      <c r="C57" s="94" t="s">
        <v>79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8">
        <f t="shared" si="3"/>
        <v>0</v>
      </c>
      <c r="AR57" s="8">
        <f t="shared" si="0"/>
        <v>0</v>
      </c>
      <c r="AS57" s="8">
        <f t="shared" si="1"/>
        <v>0</v>
      </c>
      <c r="AT57" s="8">
        <f t="shared" si="2"/>
        <v>0</v>
      </c>
      <c r="AU57" s="109" t="e">
        <f>AQ57/(Feuil1!$AP$3-AT57)</f>
        <v>#DIV/0!</v>
      </c>
    </row>
    <row r="58" spans="1:47" s="95" customFormat="1" x14ac:dyDescent="0.2">
      <c r="A58" s="193"/>
      <c r="B58" s="133">
        <v>48</v>
      </c>
      <c r="C58" s="96" t="s">
        <v>121</v>
      </c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4">
        <f t="shared" si="3"/>
        <v>0</v>
      </c>
      <c r="AR58" s="94">
        <f t="shared" si="0"/>
        <v>0</v>
      </c>
      <c r="AS58" s="94">
        <f t="shared" si="1"/>
        <v>0</v>
      </c>
      <c r="AT58" s="94">
        <f t="shared" si="2"/>
        <v>0</v>
      </c>
      <c r="AU58" s="109" t="e">
        <f>AQ58/(Feuil1!$AP$3-AT58)</f>
        <v>#DIV/0!</v>
      </c>
    </row>
    <row r="59" spans="1:47" x14ac:dyDescent="0.2">
      <c r="A59" s="193"/>
      <c r="B59" s="136">
        <v>49</v>
      </c>
      <c r="C59" s="94" t="s">
        <v>122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8">
        <f t="shared" si="3"/>
        <v>0</v>
      </c>
      <c r="AR59" s="8">
        <f t="shared" si="0"/>
        <v>0</v>
      </c>
      <c r="AS59" s="8">
        <f t="shared" si="1"/>
        <v>0</v>
      </c>
      <c r="AT59" s="8">
        <f t="shared" si="2"/>
        <v>0</v>
      </c>
      <c r="AU59" s="109" t="e">
        <f>AQ59/(Feuil1!$AP$3-AT59)</f>
        <v>#DIV/0!</v>
      </c>
    </row>
    <row r="60" spans="1:47" s="95" customFormat="1" x14ac:dyDescent="0.2">
      <c r="A60" s="193"/>
      <c r="B60" s="133">
        <v>50</v>
      </c>
      <c r="C60" s="96" t="s">
        <v>123</v>
      </c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4">
        <f t="shared" si="3"/>
        <v>0</v>
      </c>
      <c r="AR60" s="94">
        <f t="shared" si="0"/>
        <v>0</v>
      </c>
      <c r="AS60" s="94">
        <f t="shared" si="1"/>
        <v>0</v>
      </c>
      <c r="AT60" s="94">
        <f t="shared" si="2"/>
        <v>0</v>
      </c>
      <c r="AU60" s="109" t="e">
        <f>AQ60/(Feuil1!$AP$3-AT60)</f>
        <v>#DIV/0!</v>
      </c>
    </row>
    <row r="61" spans="1:47" x14ac:dyDescent="0.2">
      <c r="A61" s="193"/>
      <c r="B61" s="136">
        <v>51</v>
      </c>
      <c r="C61" s="94" t="s">
        <v>124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8">
        <f t="shared" si="3"/>
        <v>0</v>
      </c>
      <c r="AR61" s="8">
        <f t="shared" si="0"/>
        <v>0</v>
      </c>
      <c r="AS61" s="8">
        <f t="shared" si="1"/>
        <v>0</v>
      </c>
      <c r="AT61" s="8">
        <f t="shared" si="2"/>
        <v>0</v>
      </c>
      <c r="AU61" s="109" t="e">
        <f>AQ61/(Feuil1!$AP$3-AT61)</f>
        <v>#DIV/0!</v>
      </c>
    </row>
    <row r="62" spans="1:47" s="95" customFormat="1" ht="12.75" hidden="1" customHeight="1" x14ac:dyDescent="0.2">
      <c r="A62" s="193"/>
      <c r="B62" s="133">
        <v>53</v>
      </c>
      <c r="C62" s="96" t="s">
        <v>125</v>
      </c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4">
        <f t="shared" si="3"/>
        <v>0</v>
      </c>
      <c r="AR62" s="94">
        <f t="shared" si="0"/>
        <v>0</v>
      </c>
      <c r="AS62" s="94">
        <f t="shared" si="1"/>
        <v>0</v>
      </c>
      <c r="AT62" s="94">
        <f t="shared" si="2"/>
        <v>0</v>
      </c>
      <c r="AU62" s="109" t="e">
        <f>AQ62/(Feuil1!$AP$3-AT62)</f>
        <v>#DIV/0!</v>
      </c>
    </row>
    <row r="63" spans="1:47" x14ac:dyDescent="0.2">
      <c r="A63" s="193"/>
      <c r="B63" s="133">
        <v>52</v>
      </c>
      <c r="C63" s="96" t="s">
        <v>125</v>
      </c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8">
        <f t="shared" si="3"/>
        <v>0</v>
      </c>
      <c r="AR63" s="8">
        <f t="shared" si="0"/>
        <v>0</v>
      </c>
      <c r="AS63" s="8">
        <f t="shared" si="1"/>
        <v>0</v>
      </c>
      <c r="AT63" s="8">
        <f t="shared" si="2"/>
        <v>0</v>
      </c>
      <c r="AU63" s="109" t="e">
        <f>AQ63/(Feuil1!$AP$3-AT63)</f>
        <v>#DIV/0!</v>
      </c>
    </row>
    <row r="64" spans="1:47" s="95" customFormat="1" x14ac:dyDescent="0.2">
      <c r="A64" s="193"/>
      <c r="B64" s="136">
        <v>53</v>
      </c>
      <c r="C64" s="94" t="s">
        <v>77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94">
        <f t="shared" si="3"/>
        <v>0</v>
      </c>
      <c r="AR64" s="94">
        <f t="shared" si="0"/>
        <v>0</v>
      </c>
      <c r="AS64" s="94">
        <f t="shared" si="1"/>
        <v>0</v>
      </c>
      <c r="AT64" s="94">
        <f t="shared" si="2"/>
        <v>0</v>
      </c>
      <c r="AU64" s="109" t="e">
        <f>AQ64/(Feuil1!$AP$3-AT64)</f>
        <v>#DIV/0!</v>
      </c>
    </row>
    <row r="65" spans="1:47" s="95" customFormat="1" x14ac:dyDescent="0.2">
      <c r="A65" s="193"/>
      <c r="B65" s="133">
        <v>54</v>
      </c>
      <c r="C65" s="96" t="s">
        <v>126</v>
      </c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4">
        <f t="shared" si="3"/>
        <v>0</v>
      </c>
      <c r="AR65" s="94">
        <f t="shared" si="0"/>
        <v>0</v>
      </c>
      <c r="AS65" s="94">
        <f t="shared" si="1"/>
        <v>0</v>
      </c>
      <c r="AT65" s="94">
        <f t="shared" si="2"/>
        <v>0</v>
      </c>
      <c r="AU65" s="109" t="e">
        <f>AQ65/(Feuil1!$AP$3-AT65)</f>
        <v>#DIV/0!</v>
      </c>
    </row>
    <row r="66" spans="1:47" s="95" customFormat="1" ht="13.5" thickBot="1" x14ac:dyDescent="0.25">
      <c r="A66" s="194"/>
      <c r="B66" s="139">
        <v>55</v>
      </c>
      <c r="C66" s="117" t="s">
        <v>78</v>
      </c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7">
        <f t="shared" si="3"/>
        <v>0</v>
      </c>
      <c r="AR66" s="117">
        <f t="shared" si="0"/>
        <v>0</v>
      </c>
      <c r="AS66" s="117">
        <f t="shared" si="1"/>
        <v>0</v>
      </c>
      <c r="AT66" s="117">
        <f t="shared" si="2"/>
        <v>0</v>
      </c>
      <c r="AU66" s="114" t="e">
        <f>AQ66/(Feuil1!$AP$3-AT66)</f>
        <v>#DIV/0!</v>
      </c>
    </row>
    <row r="67" spans="1:47" s="95" customFormat="1" ht="13.5" thickTop="1" x14ac:dyDescent="0.2">
      <c r="A67" s="192" t="s">
        <v>158</v>
      </c>
      <c r="B67" s="132">
        <v>56</v>
      </c>
      <c r="C67" s="104" t="s">
        <v>127</v>
      </c>
      <c r="D67" s="105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15">
        <f t="shared" si="3"/>
        <v>0</v>
      </c>
      <c r="AR67" s="115">
        <f t="shared" si="0"/>
        <v>0</v>
      </c>
      <c r="AS67" s="115">
        <f t="shared" si="1"/>
        <v>0</v>
      </c>
      <c r="AT67" s="115">
        <f t="shared" si="2"/>
        <v>0</v>
      </c>
      <c r="AU67" s="108" t="e">
        <f>AQ67/(Feuil1!$AP$3-AT67)</f>
        <v>#DIV/0!</v>
      </c>
    </row>
    <row r="68" spans="1:47" s="95" customFormat="1" x14ac:dyDescent="0.2">
      <c r="A68" s="193"/>
      <c r="B68" s="136">
        <v>57</v>
      </c>
      <c r="C68" s="94" t="s">
        <v>128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94">
        <f t="shared" si="3"/>
        <v>0</v>
      </c>
      <c r="AR68" s="94">
        <f t="shared" si="0"/>
        <v>0</v>
      </c>
      <c r="AS68" s="94">
        <f t="shared" si="1"/>
        <v>0</v>
      </c>
      <c r="AT68" s="94">
        <f t="shared" si="2"/>
        <v>0</v>
      </c>
      <c r="AU68" s="109" t="e">
        <f>AQ68/(Feuil1!$AP$3-AT68)</f>
        <v>#DIV/0!</v>
      </c>
    </row>
    <row r="69" spans="1:47" s="95" customFormat="1" x14ac:dyDescent="0.2">
      <c r="A69" s="193"/>
      <c r="B69" s="197">
        <v>58</v>
      </c>
      <c r="C69" s="96" t="s">
        <v>82</v>
      </c>
      <c r="D69" s="97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4">
        <f t="shared" si="3"/>
        <v>0</v>
      </c>
      <c r="AR69" s="94">
        <f t="shared" si="0"/>
        <v>0</v>
      </c>
      <c r="AS69" s="94">
        <f t="shared" si="1"/>
        <v>0</v>
      </c>
      <c r="AT69" s="94">
        <f t="shared" si="2"/>
        <v>0</v>
      </c>
      <c r="AU69" s="109" t="e">
        <f>AQ69/(Feuil1!$AP$3-AT69)</f>
        <v>#DIV/0!</v>
      </c>
    </row>
    <row r="70" spans="1:47" s="95" customFormat="1" x14ac:dyDescent="0.2">
      <c r="A70" s="193"/>
      <c r="B70" s="198"/>
      <c r="C70" s="154" t="s">
        <v>159</v>
      </c>
      <c r="D70" s="14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94">
        <f t="shared" si="3"/>
        <v>0</v>
      </c>
      <c r="AR70" s="94">
        <f t="shared" si="0"/>
        <v>0</v>
      </c>
      <c r="AS70" s="94">
        <f t="shared" si="1"/>
        <v>0</v>
      </c>
      <c r="AT70" s="94"/>
      <c r="AU70" s="109" t="e">
        <f>AQ70/(Feuil1!$AP$3-AT70)</f>
        <v>#DIV/0!</v>
      </c>
    </row>
    <row r="71" spans="1:47" s="95" customFormat="1" x14ac:dyDescent="0.2">
      <c r="A71" s="193"/>
      <c r="B71" s="199"/>
      <c r="C71" s="126" t="s">
        <v>168</v>
      </c>
      <c r="D71" s="97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4">
        <f t="shared" si="3"/>
        <v>0</v>
      </c>
      <c r="AR71" s="94">
        <f t="shared" si="0"/>
        <v>0</v>
      </c>
      <c r="AS71" s="94">
        <f t="shared" si="1"/>
        <v>0</v>
      </c>
      <c r="AT71" s="94"/>
      <c r="AU71" s="109" t="e">
        <f>AQ71/(Feuil1!$AP$3-AT71)</f>
        <v>#DIV/0!</v>
      </c>
    </row>
    <row r="72" spans="1:47" s="95" customFormat="1" x14ac:dyDescent="0.2">
      <c r="A72" s="193"/>
      <c r="B72" s="197">
        <v>59</v>
      </c>
      <c r="C72" s="6" t="s">
        <v>83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94">
        <f t="shared" si="3"/>
        <v>0</v>
      </c>
      <c r="AR72" s="94">
        <f t="shared" si="0"/>
        <v>0</v>
      </c>
      <c r="AS72" s="94">
        <f t="shared" si="1"/>
        <v>0</v>
      </c>
      <c r="AT72" s="94">
        <f t="shared" si="2"/>
        <v>0</v>
      </c>
      <c r="AU72" s="109" t="e">
        <f>AQ72/(Feuil1!$AP$3-AT72)</f>
        <v>#DIV/0!</v>
      </c>
    </row>
    <row r="73" spans="1:47" s="95" customFormat="1" x14ac:dyDescent="0.2">
      <c r="A73" s="193"/>
      <c r="B73" s="225"/>
      <c r="C73" s="126" t="s">
        <v>84</v>
      </c>
      <c r="D73" s="97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4">
        <f t="shared" si="3"/>
        <v>0</v>
      </c>
      <c r="AR73" s="94">
        <f t="shared" si="0"/>
        <v>0</v>
      </c>
      <c r="AS73" s="94">
        <f t="shared" si="1"/>
        <v>0</v>
      </c>
      <c r="AT73" s="94">
        <f t="shared" si="2"/>
        <v>0</v>
      </c>
      <c r="AU73" s="109" t="e">
        <f>AQ73/(Feuil1!$AP$3-AT73)</f>
        <v>#DIV/0!</v>
      </c>
    </row>
    <row r="74" spans="1:47" s="95" customFormat="1" x14ac:dyDescent="0.2">
      <c r="A74" s="193"/>
      <c r="B74" s="199"/>
      <c r="C74" s="126" t="s">
        <v>129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94">
        <f t="shared" si="3"/>
        <v>0</v>
      </c>
      <c r="AR74" s="94">
        <f t="shared" si="0"/>
        <v>0</v>
      </c>
      <c r="AS74" s="94">
        <f t="shared" si="1"/>
        <v>0</v>
      </c>
      <c r="AT74" s="94">
        <f t="shared" si="2"/>
        <v>0</v>
      </c>
      <c r="AU74" s="109" t="e">
        <f>AQ74/(Feuil1!$AP$3-AT74)</f>
        <v>#DIV/0!</v>
      </c>
    </row>
    <row r="75" spans="1:47" s="95" customFormat="1" x14ac:dyDescent="0.2">
      <c r="A75" s="193"/>
      <c r="B75" s="136">
        <v>60</v>
      </c>
      <c r="C75" s="135" t="s">
        <v>130</v>
      </c>
      <c r="D75" s="97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4">
        <f t="shared" si="3"/>
        <v>0</v>
      </c>
      <c r="AR75" s="94">
        <f t="shared" si="0"/>
        <v>0</v>
      </c>
      <c r="AS75" s="94">
        <f t="shared" si="1"/>
        <v>0</v>
      </c>
      <c r="AT75" s="94">
        <f t="shared" si="2"/>
        <v>0</v>
      </c>
      <c r="AU75" s="109" t="e">
        <f>AQ75/(Feuil1!$AP$3-AT75)</f>
        <v>#DIV/0!</v>
      </c>
    </row>
    <row r="76" spans="1:47" s="95" customFormat="1" x14ac:dyDescent="0.2">
      <c r="A76" s="193"/>
      <c r="B76" s="136">
        <v>61</v>
      </c>
      <c r="C76" s="126" t="s">
        <v>131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94">
        <f t="shared" si="3"/>
        <v>0</v>
      </c>
      <c r="AR76" s="94">
        <f t="shared" si="0"/>
        <v>0</v>
      </c>
      <c r="AS76" s="94">
        <f t="shared" si="1"/>
        <v>0</v>
      </c>
      <c r="AT76" s="94">
        <f t="shared" si="2"/>
        <v>0</v>
      </c>
      <c r="AU76" s="109" t="e">
        <f>AQ76/(Feuil1!$AP$3-AT76)</f>
        <v>#DIV/0!</v>
      </c>
    </row>
    <row r="77" spans="1:47" s="95" customFormat="1" x14ac:dyDescent="0.2">
      <c r="A77" s="193"/>
      <c r="B77" s="197">
        <v>62</v>
      </c>
      <c r="C77" s="135" t="s">
        <v>20</v>
      </c>
      <c r="D77" s="97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4">
        <f t="shared" si="3"/>
        <v>0</v>
      </c>
      <c r="AR77" s="94">
        <f t="shared" si="0"/>
        <v>0</v>
      </c>
      <c r="AS77" s="94">
        <f t="shared" si="1"/>
        <v>0</v>
      </c>
      <c r="AT77" s="94">
        <f t="shared" si="2"/>
        <v>0</v>
      </c>
      <c r="AU77" s="109" t="e">
        <f>AQ77/(Feuil1!$AP$3-AT77)</f>
        <v>#DIV/0!</v>
      </c>
    </row>
    <row r="78" spans="1:47" s="95" customFormat="1" x14ac:dyDescent="0.2">
      <c r="A78" s="193"/>
      <c r="B78" s="198"/>
      <c r="C78" s="135" t="s">
        <v>160</v>
      </c>
      <c r="D78" s="97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4">
        <f t="shared" si="3"/>
        <v>0</v>
      </c>
      <c r="AR78" s="94">
        <f t="shared" si="0"/>
        <v>0</v>
      </c>
      <c r="AS78" s="94">
        <f t="shared" si="1"/>
        <v>0</v>
      </c>
      <c r="AT78" s="94">
        <f t="shared" si="2"/>
        <v>0</v>
      </c>
      <c r="AU78" s="109" t="e">
        <f>AQ78/(Feuil1!$AP$3-AT78)</f>
        <v>#DIV/0!</v>
      </c>
    </row>
    <row r="79" spans="1:47" s="95" customFormat="1" x14ac:dyDescent="0.2">
      <c r="A79" s="193"/>
      <c r="B79" s="199"/>
      <c r="C79" s="135" t="s">
        <v>161</v>
      </c>
      <c r="D79" s="97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4">
        <f t="shared" si="3"/>
        <v>0</v>
      </c>
      <c r="AR79" s="94">
        <f t="shared" si="0"/>
        <v>0</v>
      </c>
      <c r="AS79" s="94">
        <f t="shared" si="1"/>
        <v>0</v>
      </c>
      <c r="AT79" s="94">
        <f t="shared" si="2"/>
        <v>0</v>
      </c>
      <c r="AU79" s="109" t="e">
        <f>AQ79/(Feuil1!$AP$3-AT79)</f>
        <v>#DIV/0!</v>
      </c>
    </row>
    <row r="80" spans="1:47" s="95" customFormat="1" x14ac:dyDescent="0.2">
      <c r="A80" s="193"/>
      <c r="B80" s="195">
        <v>63</v>
      </c>
      <c r="C80" s="6" t="s">
        <v>132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94">
        <f t="shared" si="3"/>
        <v>0</v>
      </c>
      <c r="AR80" s="94">
        <f t="shared" si="0"/>
        <v>0</v>
      </c>
      <c r="AS80" s="94">
        <f t="shared" si="1"/>
        <v>0</v>
      </c>
      <c r="AT80" s="94">
        <f t="shared" si="2"/>
        <v>0</v>
      </c>
      <c r="AU80" s="109" t="e">
        <f>AQ80/(Feuil1!$AP$3-AT80)</f>
        <v>#DIV/0!</v>
      </c>
    </row>
    <row r="81" spans="1:47" s="95" customFormat="1" x14ac:dyDescent="0.2">
      <c r="A81" s="193"/>
      <c r="B81" s="196"/>
      <c r="C81" s="126" t="s">
        <v>85</v>
      </c>
      <c r="D81" s="97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4">
        <f t="shared" ref="AQ81:AQ85" si="12">COUNTIF(D81:AP81,1)</f>
        <v>0</v>
      </c>
      <c r="AR81" s="94">
        <f t="shared" ref="AR81:AR85" si="13">COUNTIF(D81:AP81,9)</f>
        <v>0</v>
      </c>
      <c r="AS81" s="94">
        <f t="shared" ref="AS81:AS85" si="14">COUNTIF(D81:AP81,0)</f>
        <v>0</v>
      </c>
      <c r="AT81" s="94">
        <f t="shared" ref="AT81:AT85" si="15">COUNTIF(D81:AP81,"abs")</f>
        <v>0</v>
      </c>
      <c r="AU81" s="109" t="e">
        <f>AQ81/(Feuil1!$AP$3-AT81)</f>
        <v>#DIV/0!</v>
      </c>
    </row>
    <row r="82" spans="1:47" s="95" customFormat="1" x14ac:dyDescent="0.2">
      <c r="A82" s="193"/>
      <c r="B82" s="196"/>
      <c r="C82" s="6" t="s">
        <v>86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94">
        <f t="shared" si="12"/>
        <v>0</v>
      </c>
      <c r="AR82" s="94">
        <f t="shared" si="13"/>
        <v>0</v>
      </c>
      <c r="AS82" s="94">
        <f t="shared" si="14"/>
        <v>0</v>
      </c>
      <c r="AT82" s="94">
        <f t="shared" si="15"/>
        <v>0</v>
      </c>
      <c r="AU82" s="109" t="e">
        <f>AQ82/(Feuil1!$AP$3-AT82)</f>
        <v>#DIV/0!</v>
      </c>
    </row>
    <row r="83" spans="1:47" s="95" customFormat="1" x14ac:dyDescent="0.2">
      <c r="A83" s="193"/>
      <c r="B83" s="196"/>
      <c r="C83" s="126" t="s">
        <v>87</v>
      </c>
      <c r="D83" s="97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4">
        <f t="shared" si="12"/>
        <v>0</v>
      </c>
      <c r="AR83" s="94">
        <f t="shared" si="13"/>
        <v>0</v>
      </c>
      <c r="AS83" s="94">
        <f t="shared" si="14"/>
        <v>0</v>
      </c>
      <c r="AT83" s="94">
        <f t="shared" si="15"/>
        <v>0</v>
      </c>
      <c r="AU83" s="109" t="e">
        <f>AQ83/(Feuil1!$AP$3-AT83)</f>
        <v>#DIV/0!</v>
      </c>
    </row>
    <row r="84" spans="1:47" s="95" customFormat="1" x14ac:dyDescent="0.2">
      <c r="A84" s="193"/>
      <c r="B84" s="136">
        <v>64</v>
      </c>
      <c r="C84" s="6" t="s">
        <v>133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94">
        <f t="shared" si="12"/>
        <v>0</v>
      </c>
      <c r="AR84" s="94">
        <f t="shared" si="13"/>
        <v>0</v>
      </c>
      <c r="AS84" s="94">
        <f t="shared" si="14"/>
        <v>0</v>
      </c>
      <c r="AT84" s="94">
        <f t="shared" si="15"/>
        <v>0</v>
      </c>
      <c r="AU84" s="109" t="e">
        <f>AQ84/(Feuil1!$AP$3-AT84)</f>
        <v>#DIV/0!</v>
      </c>
    </row>
    <row r="85" spans="1:47" s="95" customFormat="1" x14ac:dyDescent="0.2">
      <c r="A85" s="193"/>
      <c r="B85" s="136">
        <v>65</v>
      </c>
      <c r="C85" s="126" t="s">
        <v>134</v>
      </c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4">
        <f t="shared" si="12"/>
        <v>0</v>
      </c>
      <c r="AR85" s="94">
        <f t="shared" si="13"/>
        <v>0</v>
      </c>
      <c r="AS85" s="94">
        <f t="shared" si="14"/>
        <v>0</v>
      </c>
      <c r="AT85" s="94">
        <f t="shared" si="15"/>
        <v>0</v>
      </c>
      <c r="AU85" s="109" t="e">
        <f>AQ85/(Feuil1!$AP$3-AT85)</f>
        <v>#DIV/0!</v>
      </c>
    </row>
    <row r="86" spans="1:47" s="95" customFormat="1" ht="13.5" thickBot="1" x14ac:dyDescent="0.25">
      <c r="A86" s="194"/>
      <c r="B86" s="139">
        <v>66</v>
      </c>
      <c r="C86" s="118" t="s">
        <v>135</v>
      </c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7">
        <f t="shared" si="3"/>
        <v>0</v>
      </c>
      <c r="AR86" s="117">
        <f t="shared" si="0"/>
        <v>0</v>
      </c>
      <c r="AS86" s="117">
        <f t="shared" si="1"/>
        <v>0</v>
      </c>
      <c r="AT86" s="117">
        <f t="shared" si="2"/>
        <v>0</v>
      </c>
      <c r="AU86" s="114" t="e">
        <f>AQ86/(Feuil1!$AP$3-AT86)</f>
        <v>#DIV/0!</v>
      </c>
    </row>
    <row r="87" spans="1:47" ht="13.5" thickTop="1" x14ac:dyDescent="0.2">
      <c r="A87" s="189" t="s">
        <v>30</v>
      </c>
      <c r="B87" s="190"/>
      <c r="C87" s="119">
        <v>1</v>
      </c>
      <c r="D87" s="120">
        <f t="shared" ref="D87:AP87" si="16">COUNTIF(D11:D86,1)</f>
        <v>0</v>
      </c>
      <c r="E87" s="120">
        <f t="shared" si="16"/>
        <v>0</v>
      </c>
      <c r="F87" s="120">
        <f t="shared" si="16"/>
        <v>0</v>
      </c>
      <c r="G87" s="120">
        <f t="shared" si="16"/>
        <v>0</v>
      </c>
      <c r="H87" s="120">
        <f t="shared" si="16"/>
        <v>0</v>
      </c>
      <c r="I87" s="120">
        <f t="shared" si="16"/>
        <v>0</v>
      </c>
      <c r="J87" s="120">
        <f t="shared" si="16"/>
        <v>0</v>
      </c>
      <c r="K87" s="120">
        <f t="shared" si="16"/>
        <v>0</v>
      </c>
      <c r="L87" s="120">
        <f t="shared" si="16"/>
        <v>0</v>
      </c>
      <c r="M87" s="120">
        <f t="shared" si="16"/>
        <v>0</v>
      </c>
      <c r="N87" s="120">
        <f t="shared" si="16"/>
        <v>0</v>
      </c>
      <c r="O87" s="120">
        <f t="shared" si="16"/>
        <v>0</v>
      </c>
      <c r="P87" s="120">
        <f t="shared" si="16"/>
        <v>0</v>
      </c>
      <c r="Q87" s="120">
        <f t="shared" si="16"/>
        <v>0</v>
      </c>
      <c r="R87" s="120">
        <f t="shared" si="16"/>
        <v>0</v>
      </c>
      <c r="S87" s="120">
        <f t="shared" si="16"/>
        <v>0</v>
      </c>
      <c r="T87" s="120">
        <f t="shared" si="16"/>
        <v>0</v>
      </c>
      <c r="U87" s="120">
        <f t="shared" si="16"/>
        <v>0</v>
      </c>
      <c r="V87" s="120">
        <f t="shared" si="16"/>
        <v>0</v>
      </c>
      <c r="W87" s="120">
        <f t="shared" si="16"/>
        <v>0</v>
      </c>
      <c r="X87" s="120">
        <f t="shared" si="16"/>
        <v>0</v>
      </c>
      <c r="Y87" s="120">
        <f t="shared" si="16"/>
        <v>0</v>
      </c>
      <c r="Z87" s="120">
        <f t="shared" si="16"/>
        <v>0</v>
      </c>
      <c r="AA87" s="120">
        <f t="shared" si="16"/>
        <v>0</v>
      </c>
      <c r="AB87" s="120">
        <f t="shared" si="16"/>
        <v>0</v>
      </c>
      <c r="AC87" s="120">
        <f t="shared" si="16"/>
        <v>0</v>
      </c>
      <c r="AD87" s="120">
        <f t="shared" si="16"/>
        <v>0</v>
      </c>
      <c r="AE87" s="120">
        <f t="shared" si="16"/>
        <v>0</v>
      </c>
      <c r="AF87" s="120">
        <f t="shared" si="16"/>
        <v>0</v>
      </c>
      <c r="AG87" s="120">
        <f t="shared" si="16"/>
        <v>0</v>
      </c>
      <c r="AH87" s="120">
        <f t="shared" si="16"/>
        <v>0</v>
      </c>
      <c r="AI87" s="120">
        <f t="shared" si="16"/>
        <v>0</v>
      </c>
      <c r="AJ87" s="120">
        <f t="shared" si="16"/>
        <v>0</v>
      </c>
      <c r="AK87" s="120">
        <f t="shared" si="16"/>
        <v>0</v>
      </c>
      <c r="AL87" s="120">
        <f t="shared" si="16"/>
        <v>0</v>
      </c>
      <c r="AM87" s="120">
        <f t="shared" si="16"/>
        <v>0</v>
      </c>
      <c r="AN87" s="120">
        <f t="shared" si="16"/>
        <v>0</v>
      </c>
      <c r="AO87" s="120">
        <f t="shared" si="16"/>
        <v>0</v>
      </c>
      <c r="AP87" s="120">
        <f t="shared" si="16"/>
        <v>0</v>
      </c>
      <c r="AQ87" s="121"/>
    </row>
    <row r="88" spans="1:47" x14ac:dyDescent="0.2">
      <c r="A88" s="191"/>
      <c r="B88" s="190"/>
      <c r="C88" s="5">
        <v>9</v>
      </c>
      <c r="D88" s="2">
        <f t="shared" ref="D88:AP88" si="17">COUNTIF(D11:D86,9)</f>
        <v>0</v>
      </c>
      <c r="E88" s="2">
        <f t="shared" si="17"/>
        <v>0</v>
      </c>
      <c r="F88" s="2">
        <f t="shared" si="17"/>
        <v>0</v>
      </c>
      <c r="G88" s="2">
        <f t="shared" si="17"/>
        <v>0</v>
      </c>
      <c r="H88" s="2">
        <f t="shared" si="17"/>
        <v>0</v>
      </c>
      <c r="I88" s="2">
        <f t="shared" si="17"/>
        <v>0</v>
      </c>
      <c r="J88" s="2">
        <f t="shared" si="17"/>
        <v>0</v>
      </c>
      <c r="K88" s="2">
        <f t="shared" si="17"/>
        <v>0</v>
      </c>
      <c r="L88" s="2">
        <f t="shared" si="17"/>
        <v>0</v>
      </c>
      <c r="M88" s="2">
        <f t="shared" si="17"/>
        <v>0</v>
      </c>
      <c r="N88" s="2">
        <f t="shared" si="17"/>
        <v>0</v>
      </c>
      <c r="O88" s="2">
        <f t="shared" si="17"/>
        <v>0</v>
      </c>
      <c r="P88" s="2">
        <f t="shared" si="17"/>
        <v>0</v>
      </c>
      <c r="Q88" s="2">
        <f t="shared" si="17"/>
        <v>0</v>
      </c>
      <c r="R88" s="2">
        <f t="shared" si="17"/>
        <v>0</v>
      </c>
      <c r="S88" s="2">
        <f t="shared" si="17"/>
        <v>0</v>
      </c>
      <c r="T88" s="2">
        <f t="shared" si="17"/>
        <v>0</v>
      </c>
      <c r="U88" s="2">
        <f t="shared" si="17"/>
        <v>0</v>
      </c>
      <c r="V88" s="2">
        <f t="shared" si="17"/>
        <v>0</v>
      </c>
      <c r="W88" s="2">
        <f t="shared" si="17"/>
        <v>0</v>
      </c>
      <c r="X88" s="2">
        <f t="shared" si="17"/>
        <v>0</v>
      </c>
      <c r="Y88" s="2">
        <f t="shared" si="17"/>
        <v>0</v>
      </c>
      <c r="Z88" s="2">
        <f t="shared" si="17"/>
        <v>0</v>
      </c>
      <c r="AA88" s="2">
        <f t="shared" si="17"/>
        <v>0</v>
      </c>
      <c r="AB88" s="2">
        <f t="shared" si="17"/>
        <v>0</v>
      </c>
      <c r="AC88" s="2">
        <f t="shared" si="17"/>
        <v>0</v>
      </c>
      <c r="AD88" s="2">
        <f t="shared" si="17"/>
        <v>0</v>
      </c>
      <c r="AE88" s="2">
        <f t="shared" si="17"/>
        <v>0</v>
      </c>
      <c r="AF88" s="2">
        <f t="shared" si="17"/>
        <v>0</v>
      </c>
      <c r="AG88" s="2">
        <f t="shared" si="17"/>
        <v>0</v>
      </c>
      <c r="AH88" s="2">
        <f t="shared" si="17"/>
        <v>0</v>
      </c>
      <c r="AI88" s="2">
        <f t="shared" si="17"/>
        <v>0</v>
      </c>
      <c r="AJ88" s="2">
        <f t="shared" si="17"/>
        <v>0</v>
      </c>
      <c r="AK88" s="2">
        <f t="shared" si="17"/>
        <v>0</v>
      </c>
      <c r="AL88" s="2">
        <f t="shared" si="17"/>
        <v>0</v>
      </c>
      <c r="AM88" s="2">
        <f t="shared" si="17"/>
        <v>0</v>
      </c>
      <c r="AN88" s="2">
        <f t="shared" si="17"/>
        <v>0</v>
      </c>
      <c r="AO88" s="2">
        <f t="shared" si="17"/>
        <v>0</v>
      </c>
      <c r="AP88" s="2">
        <f t="shared" si="17"/>
        <v>0</v>
      </c>
    </row>
    <row r="89" spans="1:47" x14ac:dyDescent="0.2">
      <c r="A89" s="189" t="s">
        <v>68</v>
      </c>
      <c r="B89" s="190"/>
      <c r="C89" s="5">
        <v>0</v>
      </c>
      <c r="D89" s="2">
        <f t="shared" ref="D89:AP89" si="18">COUNTIF(D11:D86,0)</f>
        <v>0</v>
      </c>
      <c r="E89" s="2">
        <f t="shared" si="18"/>
        <v>0</v>
      </c>
      <c r="F89" s="2">
        <f t="shared" si="18"/>
        <v>0</v>
      </c>
      <c r="G89" s="2">
        <f t="shared" si="18"/>
        <v>0</v>
      </c>
      <c r="H89" s="2">
        <f t="shared" si="18"/>
        <v>0</v>
      </c>
      <c r="I89" s="2">
        <f t="shared" si="18"/>
        <v>0</v>
      </c>
      <c r="J89" s="2">
        <f t="shared" si="18"/>
        <v>0</v>
      </c>
      <c r="K89" s="2">
        <f t="shared" si="18"/>
        <v>0</v>
      </c>
      <c r="L89" s="2">
        <f t="shared" si="18"/>
        <v>0</v>
      </c>
      <c r="M89" s="2">
        <f t="shared" si="18"/>
        <v>0</v>
      </c>
      <c r="N89" s="2">
        <f t="shared" si="18"/>
        <v>0</v>
      </c>
      <c r="O89" s="2">
        <f t="shared" si="18"/>
        <v>0</v>
      </c>
      <c r="P89" s="2">
        <f t="shared" si="18"/>
        <v>0</v>
      </c>
      <c r="Q89" s="2">
        <f t="shared" si="18"/>
        <v>0</v>
      </c>
      <c r="R89" s="2">
        <f t="shared" si="18"/>
        <v>0</v>
      </c>
      <c r="S89" s="2">
        <f t="shared" si="18"/>
        <v>0</v>
      </c>
      <c r="T89" s="2">
        <f t="shared" si="18"/>
        <v>0</v>
      </c>
      <c r="U89" s="2">
        <f t="shared" si="18"/>
        <v>0</v>
      </c>
      <c r="V89" s="2">
        <f t="shared" si="18"/>
        <v>0</v>
      </c>
      <c r="W89" s="2">
        <f t="shared" si="18"/>
        <v>0</v>
      </c>
      <c r="X89" s="2">
        <f t="shared" si="18"/>
        <v>0</v>
      </c>
      <c r="Y89" s="2">
        <f t="shared" si="18"/>
        <v>0</v>
      </c>
      <c r="Z89" s="2">
        <f t="shared" si="18"/>
        <v>0</v>
      </c>
      <c r="AA89" s="2">
        <f t="shared" si="18"/>
        <v>0</v>
      </c>
      <c r="AB89" s="2">
        <f t="shared" si="18"/>
        <v>0</v>
      </c>
      <c r="AC89" s="2">
        <f t="shared" si="18"/>
        <v>0</v>
      </c>
      <c r="AD89" s="2">
        <f t="shared" si="18"/>
        <v>0</v>
      </c>
      <c r="AE89" s="2">
        <f t="shared" si="18"/>
        <v>0</v>
      </c>
      <c r="AF89" s="2">
        <f t="shared" si="18"/>
        <v>0</v>
      </c>
      <c r="AG89" s="2">
        <f t="shared" si="18"/>
        <v>0</v>
      </c>
      <c r="AH89" s="2">
        <f t="shared" si="18"/>
        <v>0</v>
      </c>
      <c r="AI89" s="2">
        <f t="shared" si="18"/>
        <v>0</v>
      </c>
      <c r="AJ89" s="2">
        <f t="shared" si="18"/>
        <v>0</v>
      </c>
      <c r="AK89" s="2">
        <f t="shared" si="18"/>
        <v>0</v>
      </c>
      <c r="AL89" s="2">
        <f t="shared" si="18"/>
        <v>0</v>
      </c>
      <c r="AM89" s="2">
        <f t="shared" si="18"/>
        <v>0</v>
      </c>
      <c r="AN89" s="2">
        <f t="shared" si="18"/>
        <v>0</v>
      </c>
      <c r="AO89" s="2">
        <f t="shared" si="18"/>
        <v>0</v>
      </c>
      <c r="AP89" s="2">
        <f t="shared" si="18"/>
        <v>0</v>
      </c>
    </row>
    <row r="90" spans="1:47" x14ac:dyDescent="0.2">
      <c r="A90" s="191"/>
      <c r="B90" s="190"/>
      <c r="C90" s="5" t="s">
        <v>2</v>
      </c>
      <c r="D90" s="2">
        <f t="shared" ref="D90:AP90" si="19">COUNTIF(D11:D86,"Abs")</f>
        <v>0</v>
      </c>
      <c r="E90" s="2">
        <f t="shared" si="19"/>
        <v>0</v>
      </c>
      <c r="F90" s="2">
        <f t="shared" si="19"/>
        <v>0</v>
      </c>
      <c r="G90" s="2">
        <f t="shared" si="19"/>
        <v>0</v>
      </c>
      <c r="H90" s="2">
        <f t="shared" si="19"/>
        <v>0</v>
      </c>
      <c r="I90" s="2">
        <f t="shared" si="19"/>
        <v>0</v>
      </c>
      <c r="J90" s="2">
        <f t="shared" si="19"/>
        <v>0</v>
      </c>
      <c r="K90" s="2">
        <f t="shared" si="19"/>
        <v>0</v>
      </c>
      <c r="L90" s="2">
        <f t="shared" si="19"/>
        <v>0</v>
      </c>
      <c r="M90" s="2">
        <f t="shared" si="19"/>
        <v>0</v>
      </c>
      <c r="N90" s="2">
        <f t="shared" si="19"/>
        <v>0</v>
      </c>
      <c r="O90" s="2">
        <f t="shared" si="19"/>
        <v>0</v>
      </c>
      <c r="P90" s="2">
        <f t="shared" si="19"/>
        <v>0</v>
      </c>
      <c r="Q90" s="2">
        <f t="shared" si="19"/>
        <v>0</v>
      </c>
      <c r="R90" s="2">
        <f t="shared" si="19"/>
        <v>0</v>
      </c>
      <c r="S90" s="2">
        <f t="shared" si="19"/>
        <v>0</v>
      </c>
      <c r="T90" s="2">
        <f t="shared" si="19"/>
        <v>0</v>
      </c>
      <c r="U90" s="2">
        <f t="shared" si="19"/>
        <v>0</v>
      </c>
      <c r="V90" s="2">
        <f t="shared" si="19"/>
        <v>0</v>
      </c>
      <c r="W90" s="2">
        <f t="shared" si="19"/>
        <v>0</v>
      </c>
      <c r="X90" s="2">
        <f t="shared" si="19"/>
        <v>0</v>
      </c>
      <c r="Y90" s="2">
        <f t="shared" si="19"/>
        <v>0</v>
      </c>
      <c r="Z90" s="2">
        <f t="shared" si="19"/>
        <v>0</v>
      </c>
      <c r="AA90" s="2">
        <f t="shared" si="19"/>
        <v>0</v>
      </c>
      <c r="AB90" s="2">
        <f t="shared" si="19"/>
        <v>0</v>
      </c>
      <c r="AC90" s="2">
        <f t="shared" si="19"/>
        <v>0</v>
      </c>
      <c r="AD90" s="2">
        <f t="shared" si="19"/>
        <v>0</v>
      </c>
      <c r="AE90" s="2">
        <f t="shared" si="19"/>
        <v>0</v>
      </c>
      <c r="AF90" s="2">
        <f t="shared" si="19"/>
        <v>0</v>
      </c>
      <c r="AG90" s="2">
        <f t="shared" si="19"/>
        <v>0</v>
      </c>
      <c r="AH90" s="2">
        <f t="shared" si="19"/>
        <v>0</v>
      </c>
      <c r="AI90" s="2">
        <f t="shared" si="19"/>
        <v>0</v>
      </c>
      <c r="AJ90" s="2">
        <f t="shared" si="19"/>
        <v>0</v>
      </c>
      <c r="AK90" s="2">
        <f t="shared" si="19"/>
        <v>0</v>
      </c>
      <c r="AL90" s="2">
        <f t="shared" si="19"/>
        <v>0</v>
      </c>
      <c r="AM90" s="2">
        <f t="shared" si="19"/>
        <v>0</v>
      </c>
      <c r="AN90" s="2">
        <f t="shared" si="19"/>
        <v>0</v>
      </c>
      <c r="AO90" s="2">
        <f t="shared" si="19"/>
        <v>0</v>
      </c>
      <c r="AP90" s="2">
        <f t="shared" si="19"/>
        <v>0</v>
      </c>
    </row>
    <row r="91" spans="1:47" x14ac:dyDescent="0.2">
      <c r="A91" s="205"/>
      <c r="B91" s="206"/>
      <c r="C91" s="9" t="s">
        <v>6</v>
      </c>
      <c r="D91" s="10">
        <f>D87/(75-D90)</f>
        <v>0</v>
      </c>
      <c r="E91" s="10">
        <f t="shared" ref="E91:AP91" si="20">E87/(75-E90)</f>
        <v>0</v>
      </c>
      <c r="F91" s="10">
        <f t="shared" si="20"/>
        <v>0</v>
      </c>
      <c r="G91" s="10">
        <f t="shared" si="20"/>
        <v>0</v>
      </c>
      <c r="H91" s="10">
        <f t="shared" si="20"/>
        <v>0</v>
      </c>
      <c r="I91" s="10">
        <f t="shared" si="20"/>
        <v>0</v>
      </c>
      <c r="J91" s="10">
        <f t="shared" si="20"/>
        <v>0</v>
      </c>
      <c r="K91" s="10">
        <f t="shared" si="20"/>
        <v>0</v>
      </c>
      <c r="L91" s="10">
        <f t="shared" si="20"/>
        <v>0</v>
      </c>
      <c r="M91" s="10">
        <f t="shared" si="20"/>
        <v>0</v>
      </c>
      <c r="N91" s="10">
        <f t="shared" si="20"/>
        <v>0</v>
      </c>
      <c r="O91" s="10">
        <f t="shared" si="20"/>
        <v>0</v>
      </c>
      <c r="P91" s="10">
        <f t="shared" si="20"/>
        <v>0</v>
      </c>
      <c r="Q91" s="10">
        <f t="shared" si="20"/>
        <v>0</v>
      </c>
      <c r="R91" s="10">
        <f t="shared" si="20"/>
        <v>0</v>
      </c>
      <c r="S91" s="10">
        <f t="shared" si="20"/>
        <v>0</v>
      </c>
      <c r="T91" s="10">
        <f t="shared" si="20"/>
        <v>0</v>
      </c>
      <c r="U91" s="10">
        <f t="shared" si="20"/>
        <v>0</v>
      </c>
      <c r="V91" s="10">
        <f t="shared" si="20"/>
        <v>0</v>
      </c>
      <c r="W91" s="10">
        <f t="shared" si="20"/>
        <v>0</v>
      </c>
      <c r="X91" s="10">
        <f t="shared" si="20"/>
        <v>0</v>
      </c>
      <c r="Y91" s="10">
        <f t="shared" si="20"/>
        <v>0</v>
      </c>
      <c r="Z91" s="10">
        <f t="shared" si="20"/>
        <v>0</v>
      </c>
      <c r="AA91" s="10">
        <f t="shared" si="20"/>
        <v>0</v>
      </c>
      <c r="AB91" s="10">
        <f t="shared" si="20"/>
        <v>0</v>
      </c>
      <c r="AC91" s="10">
        <f t="shared" si="20"/>
        <v>0</v>
      </c>
      <c r="AD91" s="10">
        <f t="shared" si="20"/>
        <v>0</v>
      </c>
      <c r="AE91" s="10">
        <f t="shared" si="20"/>
        <v>0</v>
      </c>
      <c r="AF91" s="10">
        <f t="shared" si="20"/>
        <v>0</v>
      </c>
      <c r="AG91" s="10">
        <f t="shared" si="20"/>
        <v>0</v>
      </c>
      <c r="AH91" s="10">
        <f t="shared" si="20"/>
        <v>0</v>
      </c>
      <c r="AI91" s="10">
        <f t="shared" si="20"/>
        <v>0</v>
      </c>
      <c r="AJ91" s="10">
        <f t="shared" si="20"/>
        <v>0</v>
      </c>
      <c r="AK91" s="10">
        <f t="shared" si="20"/>
        <v>0</v>
      </c>
      <c r="AL91" s="10">
        <f t="shared" si="20"/>
        <v>0</v>
      </c>
      <c r="AM91" s="10">
        <f t="shared" si="20"/>
        <v>0</v>
      </c>
      <c r="AN91" s="10">
        <f t="shared" si="20"/>
        <v>0</v>
      </c>
      <c r="AO91" s="10">
        <f t="shared" si="20"/>
        <v>0</v>
      </c>
      <c r="AP91" s="10">
        <f t="shared" si="20"/>
        <v>0</v>
      </c>
      <c r="AQ91" s="209" t="e">
        <f>SUM(D91:AP91)/(Feuil1!$AP$3-AT11)</f>
        <v>#DIV/0!</v>
      </c>
      <c r="AR91" s="210"/>
      <c r="AS91" s="210"/>
      <c r="AT91" s="210"/>
      <c r="AU91" s="210"/>
    </row>
    <row r="92" spans="1:47" s="100" customFormat="1" ht="215.1" customHeight="1" x14ac:dyDescent="0.2">
      <c r="A92" s="216" t="s">
        <v>15</v>
      </c>
      <c r="B92" s="217"/>
      <c r="C92" s="218"/>
      <c r="D92" s="128" t="str">
        <f t="shared" ref="D92:AP92" si="21">D9</f>
        <v xml:space="preserve"> </v>
      </c>
      <c r="E92" s="128" t="str">
        <f t="shared" si="21"/>
        <v xml:space="preserve"> </v>
      </c>
      <c r="F92" s="128" t="str">
        <f t="shared" si="21"/>
        <v xml:space="preserve"> </v>
      </c>
      <c r="G92" s="128" t="str">
        <f t="shared" si="21"/>
        <v xml:space="preserve"> </v>
      </c>
      <c r="H92" s="128" t="str">
        <f t="shared" si="21"/>
        <v xml:space="preserve"> </v>
      </c>
      <c r="I92" s="128" t="str">
        <f t="shared" si="21"/>
        <v xml:space="preserve"> </v>
      </c>
      <c r="J92" s="128" t="str">
        <f t="shared" si="21"/>
        <v xml:space="preserve"> </v>
      </c>
      <c r="K92" s="128" t="str">
        <f t="shared" si="21"/>
        <v xml:space="preserve"> </v>
      </c>
      <c r="L92" s="128" t="str">
        <f t="shared" si="21"/>
        <v xml:space="preserve"> </v>
      </c>
      <c r="M92" s="128" t="str">
        <f t="shared" si="21"/>
        <v xml:space="preserve"> </v>
      </c>
      <c r="N92" s="128" t="str">
        <f t="shared" si="21"/>
        <v xml:space="preserve"> </v>
      </c>
      <c r="O92" s="128" t="str">
        <f t="shared" si="21"/>
        <v xml:space="preserve"> </v>
      </c>
      <c r="P92" s="128" t="str">
        <f t="shared" si="21"/>
        <v xml:space="preserve"> </v>
      </c>
      <c r="Q92" s="128" t="str">
        <f t="shared" si="21"/>
        <v xml:space="preserve"> </v>
      </c>
      <c r="R92" s="128" t="str">
        <f t="shared" si="21"/>
        <v xml:space="preserve"> </v>
      </c>
      <c r="S92" s="128" t="str">
        <f t="shared" si="21"/>
        <v xml:space="preserve"> </v>
      </c>
      <c r="T92" s="128" t="str">
        <f t="shared" si="21"/>
        <v xml:space="preserve"> </v>
      </c>
      <c r="U92" s="128" t="str">
        <f t="shared" si="21"/>
        <v xml:space="preserve"> </v>
      </c>
      <c r="V92" s="128" t="str">
        <f t="shared" si="21"/>
        <v xml:space="preserve"> </v>
      </c>
      <c r="W92" s="128" t="str">
        <f t="shared" si="21"/>
        <v xml:space="preserve"> </v>
      </c>
      <c r="X92" s="128" t="str">
        <f t="shared" si="21"/>
        <v xml:space="preserve"> </v>
      </c>
      <c r="Y92" s="128" t="str">
        <f t="shared" si="21"/>
        <v xml:space="preserve"> </v>
      </c>
      <c r="Z92" s="128" t="str">
        <f t="shared" si="21"/>
        <v xml:space="preserve"> </v>
      </c>
      <c r="AA92" s="128" t="str">
        <f t="shared" si="21"/>
        <v xml:space="preserve"> </v>
      </c>
      <c r="AB92" s="128" t="str">
        <f t="shared" si="21"/>
        <v xml:space="preserve"> </v>
      </c>
      <c r="AC92" s="128" t="str">
        <f t="shared" si="21"/>
        <v xml:space="preserve"> </v>
      </c>
      <c r="AD92" s="128" t="str">
        <f t="shared" si="21"/>
        <v xml:space="preserve"> </v>
      </c>
      <c r="AE92" s="128" t="str">
        <f t="shared" si="21"/>
        <v xml:space="preserve"> </v>
      </c>
      <c r="AF92" s="128" t="str">
        <f t="shared" si="21"/>
        <v xml:space="preserve"> </v>
      </c>
      <c r="AG92" s="128" t="str">
        <f t="shared" si="21"/>
        <v xml:space="preserve"> </v>
      </c>
      <c r="AH92" s="128" t="str">
        <f t="shared" si="21"/>
        <v xml:space="preserve"> </v>
      </c>
      <c r="AI92" s="128" t="str">
        <f t="shared" si="21"/>
        <v xml:space="preserve"> </v>
      </c>
      <c r="AJ92" s="128" t="str">
        <f t="shared" si="21"/>
        <v xml:space="preserve"> </v>
      </c>
      <c r="AK92" s="128" t="str">
        <f t="shared" si="21"/>
        <v xml:space="preserve"> </v>
      </c>
      <c r="AL92" s="128" t="str">
        <f t="shared" si="21"/>
        <v xml:space="preserve"> </v>
      </c>
      <c r="AM92" s="128" t="str">
        <f t="shared" si="21"/>
        <v xml:space="preserve"> </v>
      </c>
      <c r="AN92" s="128" t="str">
        <f t="shared" si="21"/>
        <v xml:space="preserve"> </v>
      </c>
      <c r="AO92" s="128" t="str">
        <f t="shared" si="21"/>
        <v xml:space="preserve"> </v>
      </c>
      <c r="AP92" s="128" t="str">
        <f t="shared" si="21"/>
        <v xml:space="preserve"> </v>
      </c>
      <c r="AQ92" s="102">
        <v>1</v>
      </c>
      <c r="AR92" s="102">
        <v>9</v>
      </c>
      <c r="AS92" s="102">
        <v>0</v>
      </c>
      <c r="AT92" s="103" t="s">
        <v>2</v>
      </c>
      <c r="AU92" s="103" t="s">
        <v>24</v>
      </c>
    </row>
    <row r="93" spans="1:47" s="100" customFormat="1" ht="41.25" customHeight="1" x14ac:dyDescent="0.2">
      <c r="A93" s="151" t="s">
        <v>153</v>
      </c>
      <c r="B93" s="152" t="s">
        <v>155</v>
      </c>
      <c r="C93" s="152" t="s">
        <v>154</v>
      </c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5"/>
      <c r="AR93" s="145"/>
      <c r="AS93" s="145"/>
      <c r="AT93" s="146"/>
      <c r="AU93" s="147"/>
    </row>
    <row r="94" spans="1:47" x14ac:dyDescent="0.2">
      <c r="A94" s="213" t="s">
        <v>164</v>
      </c>
      <c r="B94" s="219">
        <v>1</v>
      </c>
      <c r="C94" s="125" t="s">
        <v>143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8">
        <f>COUNTIF(D94:AP94,1)</f>
        <v>0</v>
      </c>
      <c r="AR94" s="8">
        <f t="shared" ref="AR94:AR119" si="22">COUNTIF(D94:AP94,9)</f>
        <v>0</v>
      </c>
      <c r="AS94" s="8">
        <f t="shared" ref="AS94:AS119" si="23">COUNTIF(D94:AP94,0)</f>
        <v>0</v>
      </c>
      <c r="AT94" s="8">
        <f t="shared" ref="AT94:AT119" si="24">COUNTIF(D94:AP94,"abs")</f>
        <v>0</v>
      </c>
      <c r="AU94" s="109" t="e">
        <f>AQ94/(Feuil1!$AP$3-AT94)</f>
        <v>#DIV/0!</v>
      </c>
    </row>
    <row r="95" spans="1:47" x14ac:dyDescent="0.2">
      <c r="A95" s="213"/>
      <c r="B95" s="219"/>
      <c r="C95" s="126" t="s">
        <v>136</v>
      </c>
      <c r="D95" s="97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7"/>
      <c r="AO95" s="97"/>
      <c r="AP95" s="97"/>
      <c r="AQ95" s="8">
        <f t="shared" ref="AQ95:AQ119" si="25">COUNTIF(D95:AP95,1)</f>
        <v>0</v>
      </c>
      <c r="AR95" s="8">
        <f t="shared" si="22"/>
        <v>0</v>
      </c>
      <c r="AS95" s="8">
        <f t="shared" si="23"/>
        <v>0</v>
      </c>
      <c r="AT95" s="8">
        <f t="shared" si="24"/>
        <v>0</v>
      </c>
      <c r="AU95" s="109" t="e">
        <f>AQ95/(Feuil1!$AP$3-AT95)</f>
        <v>#DIV/0!</v>
      </c>
    </row>
    <row r="96" spans="1:47" x14ac:dyDescent="0.2">
      <c r="A96" s="213"/>
      <c r="B96" s="219"/>
      <c r="C96" s="125" t="s">
        <v>137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94">
        <f t="shared" si="25"/>
        <v>0</v>
      </c>
      <c r="AR96" s="94">
        <f t="shared" si="22"/>
        <v>0</v>
      </c>
      <c r="AS96" s="94">
        <f t="shared" si="23"/>
        <v>0</v>
      </c>
      <c r="AT96" s="94">
        <f t="shared" si="24"/>
        <v>0</v>
      </c>
      <c r="AU96" s="109" t="e">
        <f>AQ96/(Feuil1!$AP$3-AT96)</f>
        <v>#DIV/0!</v>
      </c>
    </row>
    <row r="97" spans="1:47" x14ac:dyDescent="0.2">
      <c r="A97" s="213"/>
      <c r="B97" s="219"/>
      <c r="C97" s="126" t="s">
        <v>138</v>
      </c>
      <c r="D97" s="9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8">
        <f t="shared" si="25"/>
        <v>0</v>
      </c>
      <c r="AR97" s="8">
        <f t="shared" si="22"/>
        <v>0</v>
      </c>
      <c r="AS97" s="8">
        <f t="shared" si="23"/>
        <v>0</v>
      </c>
      <c r="AT97" s="8">
        <f t="shared" si="24"/>
        <v>0</v>
      </c>
      <c r="AU97" s="109" t="e">
        <f>AQ97/(Feuil1!$AP$3-AT97)</f>
        <v>#DIV/0!</v>
      </c>
    </row>
    <row r="98" spans="1:47" x14ac:dyDescent="0.2">
      <c r="A98" s="213"/>
      <c r="B98" s="219"/>
      <c r="C98" s="125" t="s">
        <v>139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94">
        <f t="shared" si="25"/>
        <v>0</v>
      </c>
      <c r="AR98" s="94">
        <f t="shared" si="22"/>
        <v>0</v>
      </c>
      <c r="AS98" s="94">
        <f t="shared" si="23"/>
        <v>0</v>
      </c>
      <c r="AT98" s="94">
        <f t="shared" si="24"/>
        <v>0</v>
      </c>
      <c r="AU98" s="109" t="e">
        <f>AQ98/(Feuil1!$AP$3-AT98)</f>
        <v>#DIV/0!</v>
      </c>
    </row>
    <row r="99" spans="1:47" x14ac:dyDescent="0.2">
      <c r="A99" s="213"/>
      <c r="B99" s="219"/>
      <c r="C99" s="126" t="s">
        <v>140</v>
      </c>
      <c r="D99" s="97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4">
        <f t="shared" ref="AQ99:AQ106" si="26">COUNTIF(D99:AP99,1)</f>
        <v>0</v>
      </c>
      <c r="AR99" s="94">
        <f t="shared" ref="AR99:AR106" si="27">COUNTIF(D99:AP99,9)</f>
        <v>0</v>
      </c>
      <c r="AS99" s="94">
        <f t="shared" ref="AS99:AS106" si="28">COUNTIF(D99:AP99,0)</f>
        <v>0</v>
      </c>
      <c r="AT99" s="94">
        <f t="shared" ref="AT99:AT106" si="29">COUNTIF(D99:AP99,"abs")</f>
        <v>0</v>
      </c>
      <c r="AU99" s="109" t="e">
        <f>AQ99/(Feuil1!$AP$3-AT99)</f>
        <v>#DIV/0!</v>
      </c>
    </row>
    <row r="100" spans="1:47" x14ac:dyDescent="0.2">
      <c r="A100" s="213"/>
      <c r="B100" s="219"/>
      <c r="C100" s="125" t="s">
        <v>141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94">
        <f t="shared" si="26"/>
        <v>0</v>
      </c>
      <c r="AR100" s="94">
        <f t="shared" si="27"/>
        <v>0</v>
      </c>
      <c r="AS100" s="94">
        <f t="shared" si="28"/>
        <v>0</v>
      </c>
      <c r="AT100" s="94">
        <f t="shared" si="29"/>
        <v>0</v>
      </c>
      <c r="AU100" s="109" t="e">
        <f>AQ100/(Feuil1!$AP$3-AT100)</f>
        <v>#DIV/0!</v>
      </c>
    </row>
    <row r="101" spans="1:47" ht="13.5" thickBot="1" x14ac:dyDescent="0.25">
      <c r="A101" s="214"/>
      <c r="B101" s="220"/>
      <c r="C101" s="129" t="s">
        <v>142</v>
      </c>
      <c r="D101" s="11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7">
        <f t="shared" si="26"/>
        <v>0</v>
      </c>
      <c r="AR101" s="117">
        <f t="shared" si="27"/>
        <v>0</v>
      </c>
      <c r="AS101" s="117">
        <f t="shared" si="28"/>
        <v>0</v>
      </c>
      <c r="AT101" s="117">
        <f t="shared" si="29"/>
        <v>0</v>
      </c>
      <c r="AU101" s="114" t="e">
        <f>AQ101/(Feuil1!$AP$3-AT101)</f>
        <v>#DIV/0!</v>
      </c>
    </row>
    <row r="102" spans="1:47" ht="14.25" thickTop="1" thickBot="1" x14ac:dyDescent="0.25">
      <c r="A102" s="213" t="s">
        <v>164</v>
      </c>
      <c r="B102" s="198">
        <v>2</v>
      </c>
      <c r="C102" s="126" t="s">
        <v>55</v>
      </c>
      <c r="D102" s="97"/>
      <c r="E102" s="97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4">
        <f t="shared" si="26"/>
        <v>0</v>
      </c>
      <c r="AR102" s="94">
        <f t="shared" si="27"/>
        <v>0</v>
      </c>
      <c r="AS102" s="94">
        <f t="shared" si="28"/>
        <v>0</v>
      </c>
      <c r="AT102" s="94">
        <f t="shared" si="29"/>
        <v>0</v>
      </c>
      <c r="AU102" s="109" t="e">
        <f>AQ102/(Feuil1!$AP$3-AT102)</f>
        <v>#DIV/0!</v>
      </c>
    </row>
    <row r="103" spans="1:47" ht="13.5" thickTop="1" x14ac:dyDescent="0.2">
      <c r="A103" s="215"/>
      <c r="B103" s="198"/>
      <c r="C103" s="127" t="s">
        <v>56</v>
      </c>
      <c r="D103" s="6"/>
      <c r="E103" s="14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94">
        <f t="shared" si="26"/>
        <v>0</v>
      </c>
      <c r="AR103" s="94">
        <f t="shared" si="27"/>
        <v>0</v>
      </c>
      <c r="AS103" s="94">
        <f t="shared" si="28"/>
        <v>0</v>
      </c>
      <c r="AT103" s="94">
        <f t="shared" si="29"/>
        <v>0</v>
      </c>
      <c r="AU103" s="109" t="e">
        <f>AQ103/(Feuil1!$AP$3-AT103)</f>
        <v>#DIV/0!</v>
      </c>
    </row>
    <row r="104" spans="1:47" ht="13.5" thickBot="1" x14ac:dyDescent="0.25">
      <c r="A104" s="215"/>
      <c r="B104" s="198"/>
      <c r="C104" s="126" t="s">
        <v>57</v>
      </c>
      <c r="D104" s="97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4">
        <f t="shared" si="26"/>
        <v>0</v>
      </c>
      <c r="AR104" s="94">
        <f t="shared" si="27"/>
        <v>0</v>
      </c>
      <c r="AS104" s="94">
        <f t="shared" si="28"/>
        <v>0</v>
      </c>
      <c r="AT104" s="94">
        <f t="shared" si="29"/>
        <v>0</v>
      </c>
      <c r="AU104" s="109" t="e">
        <f>AQ104/(Feuil1!$AP$3-AT104)</f>
        <v>#DIV/0!</v>
      </c>
    </row>
    <row r="105" spans="1:47" ht="13.5" thickTop="1" x14ac:dyDescent="0.2">
      <c r="A105" s="215"/>
      <c r="B105" s="198"/>
      <c r="C105" s="127" t="s">
        <v>58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94">
        <f t="shared" si="26"/>
        <v>0</v>
      </c>
      <c r="AR105" s="94">
        <f t="shared" si="27"/>
        <v>0</v>
      </c>
      <c r="AS105" s="94">
        <f t="shared" si="28"/>
        <v>0</v>
      </c>
      <c r="AT105" s="94">
        <f t="shared" si="29"/>
        <v>0</v>
      </c>
      <c r="AU105" s="109" t="e">
        <f>AQ105/(Feuil1!$AP$3-AT105)</f>
        <v>#DIV/0!</v>
      </c>
    </row>
    <row r="106" spans="1:47" ht="13.5" thickBot="1" x14ac:dyDescent="0.25">
      <c r="A106" s="215"/>
      <c r="B106" s="198"/>
      <c r="C106" s="126" t="s">
        <v>59</v>
      </c>
      <c r="D106" s="97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4">
        <f t="shared" si="26"/>
        <v>0</v>
      </c>
      <c r="AR106" s="94">
        <f t="shared" si="27"/>
        <v>0</v>
      </c>
      <c r="AS106" s="94">
        <f t="shared" si="28"/>
        <v>0</v>
      </c>
      <c r="AT106" s="94">
        <f t="shared" si="29"/>
        <v>0</v>
      </c>
      <c r="AU106" s="109" t="e">
        <f>AQ106/(Feuil1!$AP$3-AT106)</f>
        <v>#DIV/0!</v>
      </c>
    </row>
    <row r="107" spans="1:47" ht="13.5" thickTop="1" x14ac:dyDescent="0.2">
      <c r="A107" s="215"/>
      <c r="B107" s="198"/>
      <c r="C107" s="127" t="s">
        <v>60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94">
        <f t="shared" si="25"/>
        <v>0</v>
      </c>
      <c r="AR107" s="94">
        <f t="shared" si="22"/>
        <v>0</v>
      </c>
      <c r="AS107" s="94">
        <f t="shared" si="23"/>
        <v>0</v>
      </c>
      <c r="AT107" s="94">
        <f t="shared" si="24"/>
        <v>0</v>
      </c>
      <c r="AU107" s="109" t="e">
        <f>AQ107/(Feuil1!$AP$3-AT107)</f>
        <v>#DIV/0!</v>
      </c>
    </row>
    <row r="108" spans="1:47" ht="13.5" thickBot="1" x14ac:dyDescent="0.25">
      <c r="A108" s="215"/>
      <c r="B108" s="198"/>
      <c r="C108" s="126" t="s">
        <v>61</v>
      </c>
      <c r="D108" s="97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8">
        <f>COUNTIF(D108:AP108,1)</f>
        <v>0</v>
      </c>
      <c r="AR108" s="8">
        <f>COUNTIF(D108:AP108,9)</f>
        <v>0</v>
      </c>
      <c r="AS108" s="8">
        <f>COUNTIF(D108:AP108,0)</f>
        <v>0</v>
      </c>
      <c r="AT108" s="8">
        <f>COUNTIF(D108:AP108,"abs")</f>
        <v>0</v>
      </c>
      <c r="AU108" s="109" t="e">
        <f>AQ108/(Feuil1!$AP$3-AT108)</f>
        <v>#DIV/0!</v>
      </c>
    </row>
    <row r="109" spans="1:47" ht="13.5" thickTop="1" x14ac:dyDescent="0.2">
      <c r="A109" s="215"/>
      <c r="B109" s="198"/>
      <c r="C109" s="127" t="s">
        <v>62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8">
        <f t="shared" ref="AQ109:AQ114" si="30">COUNTIF(D109:AP109,1)</f>
        <v>0</v>
      </c>
      <c r="AR109" s="8">
        <f t="shared" ref="AR109:AR114" si="31">COUNTIF(D109:AP109,9)</f>
        <v>0</v>
      </c>
      <c r="AS109" s="8">
        <f t="shared" ref="AS109:AS114" si="32">COUNTIF(D109:AP109,0)</f>
        <v>0</v>
      </c>
      <c r="AT109" s="8">
        <f t="shared" ref="AT109:AT114" si="33">COUNTIF(D109:AP109,"abs")</f>
        <v>0</v>
      </c>
      <c r="AU109" s="109" t="e">
        <f>AQ109/(Feuil1!$AP$3-AT109)</f>
        <v>#DIV/0!</v>
      </c>
    </row>
    <row r="110" spans="1:47" ht="13.5" thickBot="1" x14ac:dyDescent="0.25">
      <c r="A110" s="215"/>
      <c r="B110" s="198"/>
      <c r="C110" s="126" t="s">
        <v>63</v>
      </c>
      <c r="D110" s="97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8">
        <f t="shared" si="30"/>
        <v>0</v>
      </c>
      <c r="AR110" s="8">
        <f t="shared" si="31"/>
        <v>0</v>
      </c>
      <c r="AS110" s="8">
        <f t="shared" si="32"/>
        <v>0</v>
      </c>
      <c r="AT110" s="8">
        <f t="shared" si="33"/>
        <v>0</v>
      </c>
      <c r="AU110" s="109" t="e">
        <f>AQ110/(Feuil1!$AP$3-AT110)</f>
        <v>#DIV/0!</v>
      </c>
    </row>
    <row r="111" spans="1:47" ht="14.25" thickTop="1" thickBot="1" x14ac:dyDescent="0.25">
      <c r="A111" s="212"/>
      <c r="B111" s="221"/>
      <c r="C111" s="127" t="s">
        <v>64</v>
      </c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3">
        <f t="shared" si="30"/>
        <v>0</v>
      </c>
      <c r="AR111" s="113">
        <f t="shared" si="31"/>
        <v>0</v>
      </c>
      <c r="AS111" s="113">
        <f t="shared" si="32"/>
        <v>0</v>
      </c>
      <c r="AT111" s="113">
        <f t="shared" si="33"/>
        <v>0</v>
      </c>
      <c r="AU111" s="114" t="e">
        <f>AQ111/(Feuil1!$AP$3-AT111)</f>
        <v>#DIV/0!</v>
      </c>
    </row>
    <row r="112" spans="1:47" ht="13.5" thickTop="1" x14ac:dyDescent="0.2">
      <c r="A112" s="211" t="s">
        <v>165</v>
      </c>
      <c r="B112" s="132">
        <v>3</v>
      </c>
      <c r="C112" s="124" t="s">
        <v>144</v>
      </c>
      <c r="D112" s="105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7">
        <f t="shared" si="30"/>
        <v>0</v>
      </c>
      <c r="AR112" s="107">
        <f t="shared" si="31"/>
        <v>0</v>
      </c>
      <c r="AS112" s="107">
        <f t="shared" si="32"/>
        <v>0</v>
      </c>
      <c r="AT112" s="107">
        <f t="shared" si="33"/>
        <v>0</v>
      </c>
      <c r="AU112" s="108" t="e">
        <f>AQ112/(Feuil1!$AP$3-AT112)</f>
        <v>#DIV/0!</v>
      </c>
    </row>
    <row r="113" spans="1:47" ht="13.5" thickBot="1" x14ac:dyDescent="0.25">
      <c r="A113" s="212"/>
      <c r="B113" s="131">
        <v>4</v>
      </c>
      <c r="C113" s="130" t="s">
        <v>145</v>
      </c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3">
        <f t="shared" si="30"/>
        <v>0</v>
      </c>
      <c r="AR113" s="113">
        <f t="shared" si="31"/>
        <v>0</v>
      </c>
      <c r="AS113" s="113">
        <f t="shared" si="32"/>
        <v>0</v>
      </c>
      <c r="AT113" s="113">
        <f t="shared" si="33"/>
        <v>0</v>
      </c>
      <c r="AU113" s="114" t="e">
        <f>AQ113/(Feuil1!$AP$3-AT113)</f>
        <v>#DIV/0!</v>
      </c>
    </row>
    <row r="114" spans="1:47" ht="14.25" thickTop="1" thickBot="1" x14ac:dyDescent="0.25">
      <c r="A114" s="156" t="s">
        <v>54</v>
      </c>
      <c r="B114" s="155">
        <v>5</v>
      </c>
      <c r="C114" s="124" t="s">
        <v>146</v>
      </c>
      <c r="D114" s="105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7">
        <f t="shared" si="30"/>
        <v>0</v>
      </c>
      <c r="AR114" s="107">
        <f t="shared" si="31"/>
        <v>0</v>
      </c>
      <c r="AS114" s="107">
        <f t="shared" si="32"/>
        <v>0</v>
      </c>
      <c r="AT114" s="107">
        <f t="shared" si="33"/>
        <v>0</v>
      </c>
      <c r="AU114" s="108" t="e">
        <f>AQ114/(Feuil1!$AP$3-AT114)</f>
        <v>#DIV/0!</v>
      </c>
    </row>
    <row r="115" spans="1:47" ht="13.5" thickTop="1" x14ac:dyDescent="0.2">
      <c r="A115" s="192" t="s">
        <v>54</v>
      </c>
      <c r="B115" s="222">
        <v>6</v>
      </c>
      <c r="C115" s="124" t="s">
        <v>22</v>
      </c>
      <c r="D115" s="105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7">
        <f t="shared" si="25"/>
        <v>0</v>
      </c>
      <c r="AR115" s="107">
        <f t="shared" si="22"/>
        <v>0</v>
      </c>
      <c r="AS115" s="107">
        <f t="shared" si="23"/>
        <v>0</v>
      </c>
      <c r="AT115" s="107">
        <f t="shared" si="24"/>
        <v>0</v>
      </c>
      <c r="AU115" s="108" t="e">
        <f>AQ115/(Feuil1!$AP$3-AT115)</f>
        <v>#DIV/0!</v>
      </c>
    </row>
    <row r="116" spans="1:47" x14ac:dyDescent="0.2">
      <c r="A116" s="193"/>
      <c r="B116" s="196"/>
      <c r="C116" s="125" t="s">
        <v>65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94">
        <f t="shared" si="25"/>
        <v>0</v>
      </c>
      <c r="AR116" s="94">
        <f t="shared" si="22"/>
        <v>0</v>
      </c>
      <c r="AS116" s="94">
        <f t="shared" si="23"/>
        <v>0</v>
      </c>
      <c r="AT116" s="94">
        <f t="shared" si="24"/>
        <v>0</v>
      </c>
      <c r="AU116" s="109" t="e">
        <f>AQ116/(Feuil1!$AP$3-AT116)</f>
        <v>#DIV/0!</v>
      </c>
    </row>
    <row r="117" spans="1:47" x14ac:dyDescent="0.2">
      <c r="A117" s="193"/>
      <c r="B117" s="196"/>
      <c r="C117" s="126" t="s">
        <v>147</v>
      </c>
      <c r="D117" s="97"/>
      <c r="E117" s="97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8">
        <f t="shared" si="25"/>
        <v>0</v>
      </c>
      <c r="AR117" s="8">
        <f t="shared" si="22"/>
        <v>0</v>
      </c>
      <c r="AS117" s="8">
        <f t="shared" si="23"/>
        <v>0</v>
      </c>
      <c r="AT117" s="8">
        <f t="shared" si="24"/>
        <v>0</v>
      </c>
      <c r="AU117" s="109" t="e">
        <f>AQ117/(Feuil1!$AP$3-AT117)</f>
        <v>#DIV/0!</v>
      </c>
    </row>
    <row r="118" spans="1:47" x14ac:dyDescent="0.2">
      <c r="A118" s="193"/>
      <c r="B118" s="223">
        <v>7</v>
      </c>
      <c r="C118" s="125" t="s">
        <v>148</v>
      </c>
      <c r="D118" s="6"/>
      <c r="E118" s="14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94">
        <f t="shared" si="25"/>
        <v>0</v>
      </c>
      <c r="AR118" s="94">
        <f t="shared" si="22"/>
        <v>0</v>
      </c>
      <c r="AS118" s="94">
        <f t="shared" si="23"/>
        <v>0</v>
      </c>
      <c r="AT118" s="94">
        <f t="shared" si="24"/>
        <v>0</v>
      </c>
      <c r="AU118" s="109" t="e">
        <f>AQ118/(Feuil1!$AP$3-AT118)</f>
        <v>#DIV/0!</v>
      </c>
    </row>
    <row r="119" spans="1:47" ht="13.5" thickBot="1" x14ac:dyDescent="0.25">
      <c r="A119" s="194"/>
      <c r="B119" s="224"/>
      <c r="C119" s="111" t="s">
        <v>21</v>
      </c>
      <c r="D119" s="111"/>
      <c r="E119" s="111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3">
        <f t="shared" si="25"/>
        <v>0</v>
      </c>
      <c r="AR119" s="113">
        <f t="shared" si="22"/>
        <v>0</v>
      </c>
      <c r="AS119" s="113">
        <f t="shared" si="23"/>
        <v>0</v>
      </c>
      <c r="AT119" s="113">
        <f t="shared" si="24"/>
        <v>0</v>
      </c>
      <c r="AU119" s="114" t="e">
        <f>AQ119/(Feuil1!$AP$3-AT119)</f>
        <v>#DIV/0!</v>
      </c>
    </row>
    <row r="120" spans="1:47" ht="13.5" thickTop="1" x14ac:dyDescent="0.2">
      <c r="A120" s="189" t="s">
        <v>30</v>
      </c>
      <c r="B120" s="190"/>
      <c r="C120" s="119">
        <v>1</v>
      </c>
      <c r="D120" s="120">
        <f t="shared" ref="D120:AP120" si="34">COUNTIF(D94:D119,1)</f>
        <v>0</v>
      </c>
      <c r="E120" s="120">
        <f t="shared" si="34"/>
        <v>0</v>
      </c>
      <c r="F120" s="120">
        <f t="shared" si="34"/>
        <v>0</v>
      </c>
      <c r="G120" s="120">
        <f t="shared" si="34"/>
        <v>0</v>
      </c>
      <c r="H120" s="120">
        <f t="shared" si="34"/>
        <v>0</v>
      </c>
      <c r="I120" s="120">
        <f t="shared" si="34"/>
        <v>0</v>
      </c>
      <c r="J120" s="120">
        <f t="shared" si="34"/>
        <v>0</v>
      </c>
      <c r="K120" s="120">
        <f t="shared" si="34"/>
        <v>0</v>
      </c>
      <c r="L120" s="120">
        <f t="shared" si="34"/>
        <v>0</v>
      </c>
      <c r="M120" s="120">
        <f t="shared" si="34"/>
        <v>0</v>
      </c>
      <c r="N120" s="120">
        <f t="shared" si="34"/>
        <v>0</v>
      </c>
      <c r="O120" s="120">
        <f t="shared" si="34"/>
        <v>0</v>
      </c>
      <c r="P120" s="120">
        <f t="shared" si="34"/>
        <v>0</v>
      </c>
      <c r="Q120" s="120">
        <f t="shared" si="34"/>
        <v>0</v>
      </c>
      <c r="R120" s="120">
        <f t="shared" si="34"/>
        <v>0</v>
      </c>
      <c r="S120" s="120">
        <f t="shared" si="34"/>
        <v>0</v>
      </c>
      <c r="T120" s="120">
        <f t="shared" si="34"/>
        <v>0</v>
      </c>
      <c r="U120" s="120">
        <f t="shared" si="34"/>
        <v>0</v>
      </c>
      <c r="V120" s="120">
        <f t="shared" si="34"/>
        <v>0</v>
      </c>
      <c r="W120" s="120">
        <f t="shared" si="34"/>
        <v>0</v>
      </c>
      <c r="X120" s="120">
        <f t="shared" si="34"/>
        <v>0</v>
      </c>
      <c r="Y120" s="120">
        <f t="shared" si="34"/>
        <v>0</v>
      </c>
      <c r="Z120" s="120">
        <f t="shared" si="34"/>
        <v>0</v>
      </c>
      <c r="AA120" s="120">
        <f t="shared" si="34"/>
        <v>0</v>
      </c>
      <c r="AB120" s="120">
        <f t="shared" si="34"/>
        <v>0</v>
      </c>
      <c r="AC120" s="120">
        <f t="shared" si="34"/>
        <v>0</v>
      </c>
      <c r="AD120" s="120">
        <f t="shared" si="34"/>
        <v>0</v>
      </c>
      <c r="AE120" s="120">
        <f t="shared" si="34"/>
        <v>0</v>
      </c>
      <c r="AF120" s="120">
        <f t="shared" si="34"/>
        <v>0</v>
      </c>
      <c r="AG120" s="120">
        <f t="shared" si="34"/>
        <v>0</v>
      </c>
      <c r="AH120" s="120">
        <f t="shared" si="34"/>
        <v>0</v>
      </c>
      <c r="AI120" s="120">
        <f t="shared" si="34"/>
        <v>0</v>
      </c>
      <c r="AJ120" s="120">
        <f t="shared" si="34"/>
        <v>0</v>
      </c>
      <c r="AK120" s="120">
        <f t="shared" si="34"/>
        <v>0</v>
      </c>
      <c r="AL120" s="120">
        <f t="shared" si="34"/>
        <v>0</v>
      </c>
      <c r="AM120" s="120">
        <f t="shared" si="34"/>
        <v>0</v>
      </c>
      <c r="AN120" s="120">
        <f t="shared" si="34"/>
        <v>0</v>
      </c>
      <c r="AO120" s="120">
        <f t="shared" si="34"/>
        <v>0</v>
      </c>
      <c r="AP120" s="120">
        <f t="shared" si="34"/>
        <v>0</v>
      </c>
    </row>
    <row r="121" spans="1:47" x14ac:dyDescent="0.2">
      <c r="A121" s="191" t="s">
        <v>29</v>
      </c>
      <c r="B121" s="190"/>
      <c r="C121" s="5">
        <v>9</v>
      </c>
      <c r="D121" s="2">
        <f t="shared" ref="D121:AP121" si="35">COUNTIF(D94:D119,9)</f>
        <v>0</v>
      </c>
      <c r="E121" s="2">
        <f t="shared" si="35"/>
        <v>0</v>
      </c>
      <c r="F121" s="2">
        <f t="shared" si="35"/>
        <v>0</v>
      </c>
      <c r="G121" s="2">
        <f t="shared" si="35"/>
        <v>0</v>
      </c>
      <c r="H121" s="2">
        <f t="shared" si="35"/>
        <v>0</v>
      </c>
      <c r="I121" s="2">
        <f t="shared" si="35"/>
        <v>0</v>
      </c>
      <c r="J121" s="2">
        <f t="shared" si="35"/>
        <v>0</v>
      </c>
      <c r="K121" s="2">
        <f t="shared" si="35"/>
        <v>0</v>
      </c>
      <c r="L121" s="2">
        <f t="shared" si="35"/>
        <v>0</v>
      </c>
      <c r="M121" s="2">
        <f t="shared" si="35"/>
        <v>0</v>
      </c>
      <c r="N121" s="2">
        <f t="shared" si="35"/>
        <v>0</v>
      </c>
      <c r="O121" s="2">
        <f t="shared" si="35"/>
        <v>0</v>
      </c>
      <c r="P121" s="2">
        <f t="shared" si="35"/>
        <v>0</v>
      </c>
      <c r="Q121" s="2">
        <f t="shared" si="35"/>
        <v>0</v>
      </c>
      <c r="R121" s="2">
        <f t="shared" si="35"/>
        <v>0</v>
      </c>
      <c r="S121" s="2">
        <f t="shared" si="35"/>
        <v>0</v>
      </c>
      <c r="T121" s="2">
        <f t="shared" si="35"/>
        <v>0</v>
      </c>
      <c r="U121" s="2">
        <f t="shared" si="35"/>
        <v>0</v>
      </c>
      <c r="V121" s="2">
        <f t="shared" si="35"/>
        <v>0</v>
      </c>
      <c r="W121" s="2">
        <f t="shared" si="35"/>
        <v>0</v>
      </c>
      <c r="X121" s="2">
        <f t="shared" si="35"/>
        <v>0</v>
      </c>
      <c r="Y121" s="2">
        <f t="shared" si="35"/>
        <v>0</v>
      </c>
      <c r="Z121" s="2">
        <f t="shared" si="35"/>
        <v>0</v>
      </c>
      <c r="AA121" s="2">
        <f t="shared" si="35"/>
        <v>0</v>
      </c>
      <c r="AB121" s="2">
        <f t="shared" si="35"/>
        <v>0</v>
      </c>
      <c r="AC121" s="2">
        <f t="shared" si="35"/>
        <v>0</v>
      </c>
      <c r="AD121" s="2">
        <f t="shared" si="35"/>
        <v>0</v>
      </c>
      <c r="AE121" s="2">
        <f t="shared" si="35"/>
        <v>0</v>
      </c>
      <c r="AF121" s="2">
        <f t="shared" si="35"/>
        <v>0</v>
      </c>
      <c r="AG121" s="2">
        <f t="shared" si="35"/>
        <v>0</v>
      </c>
      <c r="AH121" s="2">
        <f t="shared" si="35"/>
        <v>0</v>
      </c>
      <c r="AI121" s="2">
        <f t="shared" si="35"/>
        <v>0</v>
      </c>
      <c r="AJ121" s="2">
        <f t="shared" si="35"/>
        <v>0</v>
      </c>
      <c r="AK121" s="2">
        <f t="shared" si="35"/>
        <v>0</v>
      </c>
      <c r="AL121" s="2">
        <f t="shared" si="35"/>
        <v>0</v>
      </c>
      <c r="AM121" s="2">
        <f t="shared" si="35"/>
        <v>0</v>
      </c>
      <c r="AN121" s="2">
        <f t="shared" si="35"/>
        <v>0</v>
      </c>
      <c r="AO121" s="2">
        <f t="shared" si="35"/>
        <v>0</v>
      </c>
      <c r="AP121" s="2">
        <f t="shared" si="35"/>
        <v>0</v>
      </c>
    </row>
    <row r="122" spans="1:47" x14ac:dyDescent="0.2">
      <c r="A122" s="189" t="s">
        <v>23</v>
      </c>
      <c r="B122" s="190"/>
      <c r="C122" s="5">
        <v>0</v>
      </c>
      <c r="D122" s="2">
        <f t="shared" ref="D122:AP122" si="36">COUNTIF(D94:D119,0)</f>
        <v>0</v>
      </c>
      <c r="E122" s="2">
        <f t="shared" si="36"/>
        <v>0</v>
      </c>
      <c r="F122" s="2">
        <f t="shared" si="36"/>
        <v>0</v>
      </c>
      <c r="G122" s="2">
        <f t="shared" si="36"/>
        <v>0</v>
      </c>
      <c r="H122" s="2">
        <f t="shared" si="36"/>
        <v>0</v>
      </c>
      <c r="I122" s="2">
        <f t="shared" si="36"/>
        <v>0</v>
      </c>
      <c r="J122" s="2">
        <f t="shared" si="36"/>
        <v>0</v>
      </c>
      <c r="K122" s="2">
        <f t="shared" si="36"/>
        <v>0</v>
      </c>
      <c r="L122" s="2">
        <f t="shared" si="36"/>
        <v>0</v>
      </c>
      <c r="M122" s="2">
        <f t="shared" si="36"/>
        <v>0</v>
      </c>
      <c r="N122" s="2">
        <f t="shared" si="36"/>
        <v>0</v>
      </c>
      <c r="O122" s="2">
        <f t="shared" si="36"/>
        <v>0</v>
      </c>
      <c r="P122" s="2">
        <f t="shared" si="36"/>
        <v>0</v>
      </c>
      <c r="Q122" s="2">
        <f t="shared" si="36"/>
        <v>0</v>
      </c>
      <c r="R122" s="2">
        <f t="shared" si="36"/>
        <v>0</v>
      </c>
      <c r="S122" s="2">
        <f t="shared" si="36"/>
        <v>0</v>
      </c>
      <c r="T122" s="2">
        <f t="shared" si="36"/>
        <v>0</v>
      </c>
      <c r="U122" s="2">
        <f t="shared" si="36"/>
        <v>0</v>
      </c>
      <c r="V122" s="2">
        <f t="shared" si="36"/>
        <v>0</v>
      </c>
      <c r="W122" s="2">
        <f t="shared" si="36"/>
        <v>0</v>
      </c>
      <c r="X122" s="2">
        <f t="shared" si="36"/>
        <v>0</v>
      </c>
      <c r="Y122" s="2">
        <f t="shared" si="36"/>
        <v>0</v>
      </c>
      <c r="Z122" s="2">
        <f t="shared" si="36"/>
        <v>0</v>
      </c>
      <c r="AA122" s="2">
        <f t="shared" si="36"/>
        <v>0</v>
      </c>
      <c r="AB122" s="2">
        <f t="shared" si="36"/>
        <v>0</v>
      </c>
      <c r="AC122" s="2">
        <f t="shared" si="36"/>
        <v>0</v>
      </c>
      <c r="AD122" s="2">
        <f t="shared" si="36"/>
        <v>0</v>
      </c>
      <c r="AE122" s="2">
        <f t="shared" si="36"/>
        <v>0</v>
      </c>
      <c r="AF122" s="2">
        <f t="shared" si="36"/>
        <v>0</v>
      </c>
      <c r="AG122" s="2">
        <f t="shared" si="36"/>
        <v>0</v>
      </c>
      <c r="AH122" s="2">
        <f t="shared" si="36"/>
        <v>0</v>
      </c>
      <c r="AI122" s="2">
        <f t="shared" si="36"/>
        <v>0</v>
      </c>
      <c r="AJ122" s="2">
        <f t="shared" si="36"/>
        <v>0</v>
      </c>
      <c r="AK122" s="2">
        <f t="shared" si="36"/>
        <v>0</v>
      </c>
      <c r="AL122" s="2">
        <f t="shared" si="36"/>
        <v>0</v>
      </c>
      <c r="AM122" s="2">
        <f t="shared" si="36"/>
        <v>0</v>
      </c>
      <c r="AN122" s="2">
        <f t="shared" si="36"/>
        <v>0</v>
      </c>
      <c r="AO122" s="2">
        <f t="shared" si="36"/>
        <v>0</v>
      </c>
      <c r="AP122" s="2">
        <f t="shared" si="36"/>
        <v>0</v>
      </c>
    </row>
    <row r="123" spans="1:47" x14ac:dyDescent="0.2">
      <c r="A123" s="191"/>
      <c r="B123" s="190"/>
      <c r="C123" s="5" t="s">
        <v>2</v>
      </c>
      <c r="D123" s="2">
        <f t="shared" ref="D123:AP123" si="37">COUNTIF(D94:D119,"Abs")</f>
        <v>0</v>
      </c>
      <c r="E123" s="2">
        <f t="shared" si="37"/>
        <v>0</v>
      </c>
      <c r="F123" s="2">
        <f t="shared" si="37"/>
        <v>0</v>
      </c>
      <c r="G123" s="2">
        <f t="shared" si="37"/>
        <v>0</v>
      </c>
      <c r="H123" s="2">
        <f t="shared" si="37"/>
        <v>0</v>
      </c>
      <c r="I123" s="2">
        <f t="shared" si="37"/>
        <v>0</v>
      </c>
      <c r="J123" s="2">
        <f t="shared" si="37"/>
        <v>0</v>
      </c>
      <c r="K123" s="2">
        <f t="shared" si="37"/>
        <v>0</v>
      </c>
      <c r="L123" s="2">
        <f t="shared" si="37"/>
        <v>0</v>
      </c>
      <c r="M123" s="2">
        <f t="shared" si="37"/>
        <v>0</v>
      </c>
      <c r="N123" s="2">
        <f t="shared" si="37"/>
        <v>0</v>
      </c>
      <c r="O123" s="2">
        <f t="shared" si="37"/>
        <v>0</v>
      </c>
      <c r="P123" s="2">
        <f t="shared" si="37"/>
        <v>0</v>
      </c>
      <c r="Q123" s="2">
        <f t="shared" si="37"/>
        <v>0</v>
      </c>
      <c r="R123" s="2">
        <f t="shared" si="37"/>
        <v>0</v>
      </c>
      <c r="S123" s="2">
        <f t="shared" si="37"/>
        <v>0</v>
      </c>
      <c r="T123" s="2">
        <f t="shared" si="37"/>
        <v>0</v>
      </c>
      <c r="U123" s="2">
        <f t="shared" si="37"/>
        <v>0</v>
      </c>
      <c r="V123" s="2">
        <f t="shared" si="37"/>
        <v>0</v>
      </c>
      <c r="W123" s="2">
        <f t="shared" si="37"/>
        <v>0</v>
      </c>
      <c r="X123" s="2">
        <f t="shared" si="37"/>
        <v>0</v>
      </c>
      <c r="Y123" s="2">
        <f t="shared" si="37"/>
        <v>0</v>
      </c>
      <c r="Z123" s="2">
        <f t="shared" si="37"/>
        <v>0</v>
      </c>
      <c r="AA123" s="2">
        <f t="shared" si="37"/>
        <v>0</v>
      </c>
      <c r="AB123" s="2">
        <f t="shared" si="37"/>
        <v>0</v>
      </c>
      <c r="AC123" s="2">
        <f t="shared" si="37"/>
        <v>0</v>
      </c>
      <c r="AD123" s="2">
        <f t="shared" si="37"/>
        <v>0</v>
      </c>
      <c r="AE123" s="2">
        <f t="shared" si="37"/>
        <v>0</v>
      </c>
      <c r="AF123" s="2">
        <f t="shared" si="37"/>
        <v>0</v>
      </c>
      <c r="AG123" s="2">
        <f t="shared" si="37"/>
        <v>0</v>
      </c>
      <c r="AH123" s="2">
        <f t="shared" si="37"/>
        <v>0</v>
      </c>
      <c r="AI123" s="2">
        <f t="shared" si="37"/>
        <v>0</v>
      </c>
      <c r="AJ123" s="2">
        <f t="shared" si="37"/>
        <v>0</v>
      </c>
      <c r="AK123" s="2">
        <f t="shared" si="37"/>
        <v>0</v>
      </c>
      <c r="AL123" s="2">
        <f t="shared" si="37"/>
        <v>0</v>
      </c>
      <c r="AM123" s="2">
        <f t="shared" si="37"/>
        <v>0</v>
      </c>
      <c r="AN123" s="2">
        <f t="shared" si="37"/>
        <v>0</v>
      </c>
      <c r="AO123" s="2">
        <f t="shared" si="37"/>
        <v>0</v>
      </c>
      <c r="AP123" s="2">
        <f t="shared" si="37"/>
        <v>0</v>
      </c>
    </row>
    <row r="124" spans="1:47" x14ac:dyDescent="0.2">
      <c r="A124" s="191"/>
      <c r="B124" s="190"/>
      <c r="C124" s="99" t="s">
        <v>6</v>
      </c>
      <c r="D124" s="10">
        <f>D120/(26-D123)</f>
        <v>0</v>
      </c>
      <c r="E124" s="10">
        <f t="shared" ref="E124:AP124" si="38">E120/(26-E123)</f>
        <v>0</v>
      </c>
      <c r="F124" s="10">
        <f t="shared" si="38"/>
        <v>0</v>
      </c>
      <c r="G124" s="10">
        <f t="shared" si="38"/>
        <v>0</v>
      </c>
      <c r="H124" s="10">
        <f t="shared" si="38"/>
        <v>0</v>
      </c>
      <c r="I124" s="10">
        <f t="shared" si="38"/>
        <v>0</v>
      </c>
      <c r="J124" s="10">
        <f t="shared" si="38"/>
        <v>0</v>
      </c>
      <c r="K124" s="10">
        <f t="shared" si="38"/>
        <v>0</v>
      </c>
      <c r="L124" s="10">
        <f t="shared" si="38"/>
        <v>0</v>
      </c>
      <c r="M124" s="10">
        <f t="shared" si="38"/>
        <v>0</v>
      </c>
      <c r="N124" s="10">
        <f t="shared" si="38"/>
        <v>0</v>
      </c>
      <c r="O124" s="10">
        <f t="shared" si="38"/>
        <v>0</v>
      </c>
      <c r="P124" s="10">
        <f t="shared" si="38"/>
        <v>0</v>
      </c>
      <c r="Q124" s="10">
        <f t="shared" si="38"/>
        <v>0</v>
      </c>
      <c r="R124" s="10">
        <f t="shared" si="38"/>
        <v>0</v>
      </c>
      <c r="S124" s="10">
        <f t="shared" si="38"/>
        <v>0</v>
      </c>
      <c r="T124" s="10">
        <f t="shared" si="38"/>
        <v>0</v>
      </c>
      <c r="U124" s="10">
        <f t="shared" si="38"/>
        <v>0</v>
      </c>
      <c r="V124" s="10">
        <f t="shared" si="38"/>
        <v>0</v>
      </c>
      <c r="W124" s="10">
        <f t="shared" si="38"/>
        <v>0</v>
      </c>
      <c r="X124" s="10">
        <f t="shared" si="38"/>
        <v>0</v>
      </c>
      <c r="Y124" s="10">
        <f t="shared" si="38"/>
        <v>0</v>
      </c>
      <c r="Z124" s="10">
        <f t="shared" si="38"/>
        <v>0</v>
      </c>
      <c r="AA124" s="10">
        <f t="shared" si="38"/>
        <v>0</v>
      </c>
      <c r="AB124" s="10">
        <f t="shared" si="38"/>
        <v>0</v>
      </c>
      <c r="AC124" s="10">
        <f t="shared" si="38"/>
        <v>0</v>
      </c>
      <c r="AD124" s="10">
        <f t="shared" si="38"/>
        <v>0</v>
      </c>
      <c r="AE124" s="10">
        <f t="shared" si="38"/>
        <v>0</v>
      </c>
      <c r="AF124" s="10">
        <f t="shared" si="38"/>
        <v>0</v>
      </c>
      <c r="AG124" s="10">
        <f t="shared" si="38"/>
        <v>0</v>
      </c>
      <c r="AH124" s="10">
        <f t="shared" si="38"/>
        <v>0</v>
      </c>
      <c r="AI124" s="10">
        <f t="shared" si="38"/>
        <v>0</v>
      </c>
      <c r="AJ124" s="10">
        <f t="shared" si="38"/>
        <v>0</v>
      </c>
      <c r="AK124" s="10">
        <f t="shared" si="38"/>
        <v>0</v>
      </c>
      <c r="AL124" s="10">
        <f t="shared" si="38"/>
        <v>0</v>
      </c>
      <c r="AM124" s="10">
        <f t="shared" si="38"/>
        <v>0</v>
      </c>
      <c r="AN124" s="10">
        <f t="shared" si="38"/>
        <v>0</v>
      </c>
      <c r="AO124" s="10">
        <f t="shared" si="38"/>
        <v>0</v>
      </c>
      <c r="AP124" s="10">
        <f t="shared" si="38"/>
        <v>0</v>
      </c>
      <c r="AQ124" s="209" t="e">
        <f>SUM(D124:AP124)/(Feuil1!$AP$3-#REF!)</f>
        <v>#REF!</v>
      </c>
      <c r="AR124" s="210"/>
      <c r="AS124" s="210"/>
      <c r="AT124" s="210"/>
      <c r="AU124" s="210"/>
    </row>
    <row r="125" spans="1:47" s="123" customFormat="1" ht="215.1" customHeight="1" x14ac:dyDescent="0.2">
      <c r="A125" s="207"/>
      <c r="B125" s="208"/>
      <c r="C125" s="208"/>
      <c r="D125" s="122" t="str">
        <f>D9</f>
        <v xml:space="preserve"> </v>
      </c>
      <c r="E125" s="122" t="str">
        <f t="shared" ref="E125:AP125" si="39">E9</f>
        <v xml:space="preserve"> </v>
      </c>
      <c r="F125" s="122" t="str">
        <f t="shared" si="39"/>
        <v xml:space="preserve"> </v>
      </c>
      <c r="G125" s="122" t="str">
        <f t="shared" si="39"/>
        <v xml:space="preserve"> </v>
      </c>
      <c r="H125" s="122" t="str">
        <f t="shared" si="39"/>
        <v xml:space="preserve"> </v>
      </c>
      <c r="I125" s="122" t="str">
        <f t="shared" si="39"/>
        <v xml:space="preserve"> </v>
      </c>
      <c r="J125" s="122" t="str">
        <f t="shared" si="39"/>
        <v xml:space="preserve"> </v>
      </c>
      <c r="K125" s="122" t="str">
        <f t="shared" si="39"/>
        <v xml:space="preserve"> </v>
      </c>
      <c r="L125" s="122" t="str">
        <f t="shared" si="39"/>
        <v xml:space="preserve"> </v>
      </c>
      <c r="M125" s="122" t="str">
        <f t="shared" si="39"/>
        <v xml:space="preserve"> </v>
      </c>
      <c r="N125" s="122" t="str">
        <f t="shared" si="39"/>
        <v xml:space="preserve"> </v>
      </c>
      <c r="O125" s="122" t="str">
        <f t="shared" si="39"/>
        <v xml:space="preserve"> </v>
      </c>
      <c r="P125" s="122" t="str">
        <f t="shared" si="39"/>
        <v xml:space="preserve"> </v>
      </c>
      <c r="Q125" s="122" t="str">
        <f t="shared" si="39"/>
        <v xml:space="preserve"> </v>
      </c>
      <c r="R125" s="122" t="str">
        <f t="shared" si="39"/>
        <v xml:space="preserve"> </v>
      </c>
      <c r="S125" s="122" t="str">
        <f t="shared" si="39"/>
        <v xml:space="preserve"> </v>
      </c>
      <c r="T125" s="122" t="str">
        <f t="shared" si="39"/>
        <v xml:space="preserve"> </v>
      </c>
      <c r="U125" s="122" t="str">
        <f t="shared" si="39"/>
        <v xml:space="preserve"> </v>
      </c>
      <c r="V125" s="122" t="str">
        <f t="shared" si="39"/>
        <v xml:space="preserve"> </v>
      </c>
      <c r="W125" s="122" t="str">
        <f t="shared" si="39"/>
        <v xml:space="preserve"> </v>
      </c>
      <c r="X125" s="122" t="str">
        <f t="shared" si="39"/>
        <v xml:space="preserve"> </v>
      </c>
      <c r="Y125" s="122" t="str">
        <f t="shared" si="39"/>
        <v xml:space="preserve"> </v>
      </c>
      <c r="Z125" s="122" t="str">
        <f t="shared" si="39"/>
        <v xml:space="preserve"> </v>
      </c>
      <c r="AA125" s="122" t="str">
        <f t="shared" si="39"/>
        <v xml:space="preserve"> </v>
      </c>
      <c r="AB125" s="122" t="str">
        <f t="shared" si="39"/>
        <v xml:space="preserve"> </v>
      </c>
      <c r="AC125" s="122" t="str">
        <f t="shared" si="39"/>
        <v xml:space="preserve"> </v>
      </c>
      <c r="AD125" s="122" t="str">
        <f t="shared" si="39"/>
        <v xml:space="preserve"> </v>
      </c>
      <c r="AE125" s="122" t="str">
        <f t="shared" si="39"/>
        <v xml:space="preserve"> </v>
      </c>
      <c r="AF125" s="122" t="str">
        <f t="shared" si="39"/>
        <v xml:space="preserve"> </v>
      </c>
      <c r="AG125" s="122" t="str">
        <f t="shared" si="39"/>
        <v xml:space="preserve"> </v>
      </c>
      <c r="AH125" s="122" t="str">
        <f t="shared" si="39"/>
        <v xml:space="preserve"> </v>
      </c>
      <c r="AI125" s="122" t="str">
        <f t="shared" si="39"/>
        <v xml:space="preserve"> </v>
      </c>
      <c r="AJ125" s="122" t="str">
        <f t="shared" si="39"/>
        <v xml:space="preserve"> </v>
      </c>
      <c r="AK125" s="122" t="str">
        <f t="shared" si="39"/>
        <v xml:space="preserve"> </v>
      </c>
      <c r="AL125" s="122" t="str">
        <f t="shared" si="39"/>
        <v xml:space="preserve"> </v>
      </c>
      <c r="AM125" s="122" t="str">
        <f t="shared" si="39"/>
        <v xml:space="preserve"> </v>
      </c>
      <c r="AN125" s="122" t="str">
        <f t="shared" si="39"/>
        <v xml:space="preserve"> </v>
      </c>
      <c r="AO125" s="122" t="str">
        <f t="shared" si="39"/>
        <v xml:space="preserve"> </v>
      </c>
      <c r="AP125" s="122" t="str">
        <f t="shared" si="39"/>
        <v xml:space="preserve"> </v>
      </c>
    </row>
    <row r="126" spans="1:47" ht="34.5" customHeight="1" x14ac:dyDescent="0.2">
      <c r="A126" s="200"/>
      <c r="B126" s="201"/>
      <c r="C126" s="202"/>
      <c r="D126" s="7">
        <f>D8</f>
        <v>1</v>
      </c>
      <c r="E126" s="7">
        <f t="shared" ref="E126:AO126" si="40">E8</f>
        <v>2</v>
      </c>
      <c r="F126" s="7">
        <f t="shared" si="40"/>
        <v>3</v>
      </c>
      <c r="G126" s="7">
        <f t="shared" si="40"/>
        <v>4</v>
      </c>
      <c r="H126" s="7">
        <f t="shared" si="40"/>
        <v>5</v>
      </c>
      <c r="I126" s="7">
        <f t="shared" si="40"/>
        <v>6</v>
      </c>
      <c r="J126" s="7">
        <f t="shared" si="40"/>
        <v>7</v>
      </c>
      <c r="K126" s="7">
        <f t="shared" si="40"/>
        <v>8</v>
      </c>
      <c r="L126" s="7">
        <f t="shared" si="40"/>
        <v>9</v>
      </c>
      <c r="M126" s="7">
        <f t="shared" si="40"/>
        <v>10</v>
      </c>
      <c r="N126" s="7">
        <f t="shared" si="40"/>
        <v>11</v>
      </c>
      <c r="O126" s="7">
        <f t="shared" si="40"/>
        <v>12</v>
      </c>
      <c r="P126" s="7">
        <f t="shared" si="40"/>
        <v>13</v>
      </c>
      <c r="Q126" s="7">
        <f t="shared" si="40"/>
        <v>14</v>
      </c>
      <c r="R126" s="7">
        <f t="shared" si="40"/>
        <v>15</v>
      </c>
      <c r="S126" s="7">
        <f t="shared" si="40"/>
        <v>16</v>
      </c>
      <c r="T126" s="7">
        <f t="shared" si="40"/>
        <v>17</v>
      </c>
      <c r="U126" s="7">
        <f t="shared" si="40"/>
        <v>18</v>
      </c>
      <c r="V126" s="7">
        <f t="shared" si="40"/>
        <v>19</v>
      </c>
      <c r="W126" s="7">
        <f t="shared" si="40"/>
        <v>20</v>
      </c>
      <c r="X126" s="7">
        <f t="shared" si="40"/>
        <v>21</v>
      </c>
      <c r="Y126" s="7">
        <f t="shared" si="40"/>
        <v>22</v>
      </c>
      <c r="Z126" s="7">
        <f t="shared" si="40"/>
        <v>23</v>
      </c>
      <c r="AA126" s="7">
        <f t="shared" si="40"/>
        <v>24</v>
      </c>
      <c r="AB126" s="7">
        <f t="shared" si="40"/>
        <v>25</v>
      </c>
      <c r="AC126" s="7">
        <f t="shared" si="40"/>
        <v>26</v>
      </c>
      <c r="AD126" s="7">
        <f t="shared" si="40"/>
        <v>27</v>
      </c>
      <c r="AE126" s="7">
        <f t="shared" si="40"/>
        <v>28</v>
      </c>
      <c r="AF126" s="7">
        <f t="shared" si="40"/>
        <v>29</v>
      </c>
      <c r="AG126" s="7">
        <f t="shared" si="40"/>
        <v>30</v>
      </c>
      <c r="AH126" s="7">
        <f t="shared" si="40"/>
        <v>31</v>
      </c>
      <c r="AI126" s="7">
        <f t="shared" si="40"/>
        <v>32</v>
      </c>
      <c r="AJ126" s="7">
        <f t="shared" si="40"/>
        <v>33</v>
      </c>
      <c r="AK126" s="7">
        <f t="shared" si="40"/>
        <v>34</v>
      </c>
      <c r="AL126" s="7">
        <f t="shared" si="40"/>
        <v>35</v>
      </c>
      <c r="AM126" s="7">
        <f t="shared" si="40"/>
        <v>36</v>
      </c>
      <c r="AN126" s="7">
        <f t="shared" si="40"/>
        <v>37</v>
      </c>
      <c r="AO126" s="7">
        <f t="shared" si="40"/>
        <v>38</v>
      </c>
      <c r="AP126" s="7">
        <f>AP8</f>
        <v>39</v>
      </c>
      <c r="AQ126" s="203"/>
      <c r="AR126" s="204"/>
      <c r="AS126" s="204"/>
      <c r="AT126" s="204"/>
      <c r="AU126" s="204"/>
    </row>
  </sheetData>
  <sheetProtection sheet="1" objects="1" scenarios="1" insertColumns="0" insertRows="0" insertHyperlinks="0" deleteColumns="0" deleteRows="0" selectLockedCells="1" sort="0" autoFilter="0" pivotTables="0"/>
  <mergeCells count="34">
    <mergeCell ref="AQ8:AU8"/>
    <mergeCell ref="AQ91:AU91"/>
    <mergeCell ref="A8:C8"/>
    <mergeCell ref="A9:C9"/>
    <mergeCell ref="A120:B121"/>
    <mergeCell ref="A92:C92"/>
    <mergeCell ref="B94:B101"/>
    <mergeCell ref="B102:B111"/>
    <mergeCell ref="B115:B117"/>
    <mergeCell ref="B118:B119"/>
    <mergeCell ref="B72:B74"/>
    <mergeCell ref="B77:B79"/>
    <mergeCell ref="A126:C126"/>
    <mergeCell ref="AQ126:AU126"/>
    <mergeCell ref="A89:B91"/>
    <mergeCell ref="A122:B124"/>
    <mergeCell ref="A125:C125"/>
    <mergeCell ref="AQ124:AU124"/>
    <mergeCell ref="A115:A119"/>
    <mergeCell ref="A112:A113"/>
    <mergeCell ref="A94:A101"/>
    <mergeCell ref="A102:A111"/>
    <mergeCell ref="B1:H1"/>
    <mergeCell ref="B2:H2"/>
    <mergeCell ref="B4:H4"/>
    <mergeCell ref="B3:H3"/>
    <mergeCell ref="A87:B88"/>
    <mergeCell ref="A11:A25"/>
    <mergeCell ref="A26:A40"/>
    <mergeCell ref="A41:A51"/>
    <mergeCell ref="A52:A66"/>
    <mergeCell ref="B80:B83"/>
    <mergeCell ref="A67:A86"/>
    <mergeCell ref="B69:B71"/>
  </mergeCells>
  <conditionalFormatting sqref="D91:AP91">
    <cfRule type="cellIs" dxfId="35" priority="368" operator="lessThan">
      <formula>0.33</formula>
    </cfRule>
    <cfRule type="cellIs" dxfId="34" priority="369" operator="between">
      <formula>0.51</formula>
      <formula>0.74</formula>
    </cfRule>
    <cfRule type="cellIs" dxfId="33" priority="370" operator="between">
      <formula>0.33</formula>
      <formula>0.5</formula>
    </cfRule>
    <cfRule type="cellIs" dxfId="32" priority="371" operator="greaterThan">
      <formula>0.75</formula>
    </cfRule>
  </conditionalFormatting>
  <conditionalFormatting sqref="AU26:AU86 AU94:AU119">
    <cfRule type="cellIs" dxfId="31" priority="51" operator="between">
      <formula>0.5</formula>
      <formula>0.74</formula>
    </cfRule>
    <cfRule type="cellIs" dxfId="30" priority="52" operator="between">
      <formula>0.34</formula>
      <formula>0.49</formula>
    </cfRule>
    <cfRule type="cellIs" dxfId="29" priority="53" operator="lessThan">
      <formula>0.33</formula>
    </cfRule>
  </conditionalFormatting>
  <conditionalFormatting sqref="AU26:AU86 AU94:AU119">
    <cfRule type="cellIs" dxfId="28" priority="47" operator="between">
      <formula>0.33</formula>
      <formula>0.49</formula>
    </cfRule>
    <cfRule type="cellIs" dxfId="27" priority="48" operator="between">
      <formula>0.5</formula>
      <formula>0.74</formula>
    </cfRule>
    <cfRule type="cellIs" dxfId="26" priority="49" operator="greaterThan">
      <formula>0.74</formula>
    </cfRule>
    <cfRule type="cellIs" dxfId="25" priority="50" operator="lessThan">
      <formula>0.33</formula>
    </cfRule>
  </conditionalFormatting>
  <conditionalFormatting sqref="AU11:AU15">
    <cfRule type="cellIs" dxfId="24" priority="37" operator="between">
      <formula>0.5</formula>
      <formula>0.74</formula>
    </cfRule>
    <cfRule type="cellIs" dxfId="23" priority="38" operator="between">
      <formula>0.34</formula>
      <formula>0.49</formula>
    </cfRule>
    <cfRule type="cellIs" dxfId="22" priority="39" operator="lessThan">
      <formula>0.33</formula>
    </cfRule>
  </conditionalFormatting>
  <conditionalFormatting sqref="AU11:AU15">
    <cfRule type="cellIs" dxfId="21" priority="33" operator="between">
      <formula>0.33</formula>
      <formula>0.49</formula>
    </cfRule>
    <cfRule type="cellIs" dxfId="20" priority="34" operator="between">
      <formula>0.5</formula>
      <formula>0.74</formula>
    </cfRule>
    <cfRule type="cellIs" dxfId="19" priority="35" operator="greaterThan">
      <formula>0.74</formula>
    </cfRule>
    <cfRule type="cellIs" dxfId="18" priority="36" operator="lessThan">
      <formula>0.33</formula>
    </cfRule>
  </conditionalFormatting>
  <conditionalFormatting sqref="D124:AP124">
    <cfRule type="cellIs" dxfId="17" priority="15" operator="lessThan">
      <formula>0.33</formula>
    </cfRule>
    <cfRule type="cellIs" dxfId="16" priority="16" operator="between">
      <formula>0.51</formula>
      <formula>0.74</formula>
    </cfRule>
    <cfRule type="cellIs" dxfId="15" priority="17" operator="between">
      <formula>0.33</formula>
      <formula>0.5</formula>
    </cfRule>
    <cfRule type="cellIs" dxfId="14" priority="18" operator="greaterThan">
      <formula>0.75</formula>
    </cfRule>
  </conditionalFormatting>
  <conditionalFormatting sqref="AU16:AU18 AU24:AU25">
    <cfRule type="cellIs" dxfId="13" priority="12" operator="between">
      <formula>0.5</formula>
      <formula>0.74</formula>
    </cfRule>
    <cfRule type="cellIs" dxfId="12" priority="13" operator="between">
      <formula>0.34</formula>
      <formula>0.49</formula>
    </cfRule>
    <cfRule type="cellIs" dxfId="11" priority="14" operator="lessThan">
      <formula>0.33</formula>
    </cfRule>
  </conditionalFormatting>
  <conditionalFormatting sqref="AU16:AU18 AU24:AU25">
    <cfRule type="cellIs" dxfId="10" priority="8" operator="between">
      <formula>0.33</formula>
      <formula>0.49</formula>
    </cfRule>
    <cfRule type="cellIs" dxfId="9" priority="9" operator="between">
      <formula>0.5</formula>
      <formula>0.74</formula>
    </cfRule>
    <cfRule type="cellIs" dxfId="8" priority="10" operator="greaterThan">
      <formula>0.74</formula>
    </cfRule>
    <cfRule type="cellIs" dxfId="7" priority="11" operator="lessThan">
      <formula>0.33</formula>
    </cfRule>
  </conditionalFormatting>
  <conditionalFormatting sqref="AU19:AU23">
    <cfRule type="cellIs" dxfId="6" priority="1" operator="between">
      <formula>0.33</formula>
      <formula>0.49</formula>
    </cfRule>
    <cfRule type="cellIs" dxfId="5" priority="2" operator="between">
      <formula>0.5</formula>
      <formula>0.74</formula>
    </cfRule>
    <cfRule type="cellIs" dxfId="4" priority="3" operator="greaterThan">
      <formula>0.74</formula>
    </cfRule>
    <cfRule type="cellIs" dxfId="3" priority="4" operator="lessThan">
      <formula>0.33</formula>
    </cfRule>
  </conditionalFormatting>
  <conditionalFormatting sqref="AU19:AU23">
    <cfRule type="cellIs" dxfId="2" priority="5" operator="between">
      <formula>0.5</formula>
      <formula>0.74</formula>
    </cfRule>
    <cfRule type="cellIs" dxfId="1" priority="6" operator="between">
      <formula>0.34</formula>
      <formula>0.49</formula>
    </cfRule>
    <cfRule type="cellIs" dxfId="0" priority="7" operator="lessThan">
      <formula>0.33</formula>
    </cfRule>
  </conditionalFormatting>
  <dataValidations count="1">
    <dataValidation type="list" allowBlank="1" showInputMessage="1" showErrorMessage="1" sqref="D11:AP86 D94:AP119" xr:uid="{00000000-0002-0000-0200-000000000000}">
      <formula1>valeur</formula1>
    </dataValidation>
  </dataValidations>
  <hyperlinks>
    <hyperlink ref="C63" location="_GM0512_–_livret" display="_GM0512_–_livret" xr:uid="{00000000-0004-0000-0200-000000000000}"/>
    <hyperlink ref="C64" location="_GM0514_–_livrets" display="_GM0514_–_livrets" xr:uid="{00000000-0004-0000-0200-000001000000}"/>
    <hyperlink ref="C65" location="_GM0518_–_livret" display="_GM0518_–_livret" xr:uid="{00000000-0004-0000-0200-000002000000}"/>
    <hyperlink ref="C66" location="_GM0519_–_livrets" display="_GM0519_–_livrets" xr:uid="{00000000-0004-0000-0200-000003000000}"/>
    <hyperlink ref="C67" location="_OG0101_–_livret" display="_OG0101_–_livret" xr:uid="{00000000-0004-0000-0200-000004000000}"/>
    <hyperlink ref="C68" location="_OG0103_–_livrets" display="_OG0103_–_livrets" xr:uid="{00000000-0004-0000-0200-000005000000}"/>
    <hyperlink ref="C69" location="_OG0104-5-6_–_livrets" display="_OG0104-5-6_–_livrets" xr:uid="{00000000-0004-0000-0200-000006000000}"/>
    <hyperlink ref="C72" location="_OG0104-5-6_–_livret" display="_OG0104-5-6_–_livret" xr:uid="{00000000-0004-0000-0200-000007000000}"/>
    <hyperlink ref="C73" location="_OG0104-5-6_–_livret" display="_OG0104-5-6_–_livret" xr:uid="{00000000-0004-0000-0200-000008000000}"/>
    <hyperlink ref="C74" location="_OG0107-8_–_livrets" display="_OG0107-8_–_livrets" xr:uid="{00000000-0004-0000-0200-000009000000}"/>
    <hyperlink ref="C76" location="_OG0109_–_livret" display="_OG0109_–_livret" xr:uid="{00000000-0004-0000-0200-00000A000000}"/>
  </hyperlinks>
  <pageMargins left="0.7" right="0.7" top="0.75" bottom="0.75" header="0.3" footer="0.3"/>
  <pageSetup paperSize="9" scale="27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5"/>
  <sheetViews>
    <sheetView tabSelected="1" workbookViewId="0">
      <selection activeCell="A9" sqref="A9:B9"/>
    </sheetView>
  </sheetViews>
  <sheetFormatPr baseColWidth="10" defaultRowHeight="12.75" x14ac:dyDescent="0.2"/>
  <cols>
    <col min="1" max="1" width="45.28515625" style="64" customWidth="1"/>
    <col min="2" max="4" width="8.7109375" style="62" customWidth="1"/>
    <col min="5" max="5" width="10.85546875" style="62" bestFit="1" customWidth="1"/>
    <col min="6" max="31" width="8.7109375" style="62" customWidth="1"/>
    <col min="32" max="32" width="8.7109375" style="63" customWidth="1"/>
    <col min="33" max="42" width="8.7109375" style="62" customWidth="1"/>
    <col min="43" max="16384" width="11.42578125" style="62"/>
  </cols>
  <sheetData>
    <row r="1" spans="1:42" ht="17.25" x14ac:dyDescent="0.35">
      <c r="A1" s="51" t="s">
        <v>25</v>
      </c>
      <c r="B1" s="228">
        <f>Classe!D2</f>
        <v>0</v>
      </c>
      <c r="C1" s="228"/>
      <c r="D1" s="229"/>
      <c r="E1" s="229"/>
      <c r="F1" s="230"/>
    </row>
    <row r="2" spans="1:42" ht="17.25" x14ac:dyDescent="0.35">
      <c r="A2" s="52" t="s">
        <v>26</v>
      </c>
      <c r="B2" s="231">
        <f>Classe!D3</f>
        <v>0</v>
      </c>
      <c r="C2" s="231"/>
      <c r="D2" s="232"/>
      <c r="E2" s="232"/>
      <c r="F2" s="233"/>
    </row>
    <row r="3" spans="1:42" ht="17.25" x14ac:dyDescent="0.35">
      <c r="A3" s="52" t="s">
        <v>27</v>
      </c>
      <c r="B3" s="141">
        <f>Classe!D4</f>
        <v>0</v>
      </c>
      <c r="C3" s="141"/>
      <c r="D3" s="142"/>
      <c r="E3" s="142"/>
      <c r="F3" s="143"/>
    </row>
    <row r="4" spans="1:42" ht="18" thickBot="1" x14ac:dyDescent="0.4">
      <c r="A4" s="53" t="s">
        <v>51</v>
      </c>
      <c r="B4" s="234">
        <f>Classe!D6</f>
        <v>0</v>
      </c>
      <c r="C4" s="234"/>
      <c r="D4" s="235"/>
      <c r="E4" s="235"/>
      <c r="F4" s="236"/>
    </row>
    <row r="5" spans="1:42" ht="13.5" thickBot="1" x14ac:dyDescent="0.25"/>
    <row r="6" spans="1:42" s="65" customFormat="1" ht="155.1" customHeight="1" thickTop="1" x14ac:dyDescent="0.2">
      <c r="A6" s="241" t="s">
        <v>34</v>
      </c>
      <c r="B6" s="242"/>
      <c r="C6" s="57" t="str">
        <f>CONCATENATE("Réussite de la classe ",Classe!D6)</f>
        <v xml:space="preserve">Réussite de la classe </v>
      </c>
      <c r="D6" s="55" t="str">
        <f>Classe!$E10</f>
        <v xml:space="preserve"> </v>
      </c>
      <c r="E6" s="56" t="str">
        <f>Classe!$E11</f>
        <v xml:space="preserve"> </v>
      </c>
      <c r="F6" s="56" t="str">
        <f>Classe!$E12</f>
        <v xml:space="preserve"> </v>
      </c>
      <c r="G6" s="56" t="str">
        <f>Classe!$E13</f>
        <v xml:space="preserve"> </v>
      </c>
      <c r="H6" s="56" t="str">
        <f>Classe!$E14</f>
        <v xml:space="preserve"> </v>
      </c>
      <c r="I6" s="56" t="str">
        <f>Classe!$E15</f>
        <v xml:space="preserve"> </v>
      </c>
      <c r="J6" s="56" t="str">
        <f>Classe!$E16</f>
        <v xml:space="preserve"> </v>
      </c>
      <c r="K6" s="56" t="str">
        <f>Classe!$E17</f>
        <v xml:space="preserve"> </v>
      </c>
      <c r="L6" s="56" t="str">
        <f>Classe!$E18</f>
        <v xml:space="preserve"> </v>
      </c>
      <c r="M6" s="56" t="str">
        <f>Classe!$E19</f>
        <v xml:space="preserve"> </v>
      </c>
      <c r="N6" s="56" t="str">
        <f>Classe!$E20</f>
        <v xml:space="preserve"> </v>
      </c>
      <c r="O6" s="56" t="str">
        <f>Classe!$E21</f>
        <v xml:space="preserve"> </v>
      </c>
      <c r="P6" s="56" t="str">
        <f>Classe!$E22</f>
        <v xml:space="preserve"> </v>
      </c>
      <c r="Q6" s="56" t="str">
        <f>Classe!$E23</f>
        <v xml:space="preserve"> </v>
      </c>
      <c r="R6" s="56" t="str">
        <f>Classe!$E24</f>
        <v xml:space="preserve"> </v>
      </c>
      <c r="S6" s="56" t="str">
        <f>Classe!$E25</f>
        <v xml:space="preserve"> </v>
      </c>
      <c r="T6" s="56" t="str">
        <f>Classe!$E26</f>
        <v xml:space="preserve"> </v>
      </c>
      <c r="U6" s="56" t="str">
        <f>Classe!$E27</f>
        <v xml:space="preserve"> </v>
      </c>
      <c r="V6" s="56" t="str">
        <f>Classe!$E28</f>
        <v xml:space="preserve"> </v>
      </c>
      <c r="W6" s="56" t="str">
        <f>Classe!$E29</f>
        <v xml:space="preserve"> </v>
      </c>
      <c r="X6" s="56" t="str">
        <f>Classe!$E30</f>
        <v xml:space="preserve"> </v>
      </c>
      <c r="Y6" s="56" t="str">
        <f>Classe!$E31</f>
        <v xml:space="preserve"> </v>
      </c>
      <c r="Z6" s="56" t="str">
        <f>Classe!$E32</f>
        <v xml:space="preserve"> </v>
      </c>
      <c r="AA6" s="56" t="str">
        <f>Classe!$E33</f>
        <v xml:space="preserve"> </v>
      </c>
      <c r="AB6" s="56" t="str">
        <f>Classe!$E34</f>
        <v xml:space="preserve"> </v>
      </c>
      <c r="AC6" s="56" t="str">
        <f>Classe!$E35</f>
        <v xml:space="preserve"> </v>
      </c>
      <c r="AD6" s="56" t="str">
        <f>Classe!$E36</f>
        <v xml:space="preserve"> </v>
      </c>
      <c r="AE6" s="56" t="str">
        <f>Classe!$E37</f>
        <v xml:space="preserve"> </v>
      </c>
      <c r="AF6" s="56" t="str">
        <f>Classe!$E38</f>
        <v xml:space="preserve"> </v>
      </c>
      <c r="AG6" s="56" t="str">
        <f>Classe!$E39</f>
        <v xml:space="preserve"> </v>
      </c>
      <c r="AH6" s="56" t="str">
        <f>Classe!$E40</f>
        <v xml:space="preserve"> </v>
      </c>
      <c r="AI6" s="56" t="str">
        <f>Classe!$E41</f>
        <v xml:space="preserve"> </v>
      </c>
      <c r="AJ6" s="56" t="str">
        <f>Classe!$E42</f>
        <v xml:space="preserve"> </v>
      </c>
      <c r="AK6" s="56" t="str">
        <f>Classe!$E43</f>
        <v xml:space="preserve"> </v>
      </c>
      <c r="AL6" s="56" t="str">
        <f>Classe!$E44</f>
        <v xml:space="preserve"> </v>
      </c>
      <c r="AM6" s="56" t="str">
        <f>Classe!$E45</f>
        <v xml:space="preserve"> </v>
      </c>
      <c r="AN6" s="56" t="str">
        <f>Classe!$E46</f>
        <v xml:space="preserve"> </v>
      </c>
      <c r="AO6" s="56" t="str">
        <f>Classe!$E47</f>
        <v xml:space="preserve"> </v>
      </c>
      <c r="AP6" s="56" t="str">
        <f>Classe!$E48</f>
        <v xml:space="preserve"> </v>
      </c>
    </row>
    <row r="7" spans="1:42" x14ac:dyDescent="0.2">
      <c r="A7" s="237" t="s">
        <v>99</v>
      </c>
      <c r="B7" s="238"/>
      <c r="C7" s="66" t="e">
        <f>CONCATENATE(ROUND(Feuil1!AP4,0),"/15")</f>
        <v>#DIV/0!</v>
      </c>
      <c r="D7" s="67" t="str">
        <f>CONCATENATE(Feuil1!C4,"/15")</f>
        <v>0/15</v>
      </c>
      <c r="E7" s="67" t="str">
        <f>CONCATENATE(Feuil1!D4,"/15")</f>
        <v>0/15</v>
      </c>
      <c r="F7" s="67" t="str">
        <f>CONCATENATE(Feuil1!E4,"/15")</f>
        <v>0/15</v>
      </c>
      <c r="G7" s="67" t="str">
        <f>CONCATENATE(Feuil1!F4,"/15")</f>
        <v>0/15</v>
      </c>
      <c r="H7" s="67" t="str">
        <f>CONCATENATE(Feuil1!G4,"/15")</f>
        <v>0/15</v>
      </c>
      <c r="I7" s="67" t="str">
        <f>CONCATENATE(Feuil1!H4,"/15")</f>
        <v>0/15</v>
      </c>
      <c r="J7" s="67" t="str">
        <f>CONCATENATE(Feuil1!I4,"/15")</f>
        <v>0/15</v>
      </c>
      <c r="K7" s="67" t="str">
        <f>CONCATENATE(Feuil1!J4,"/15")</f>
        <v>0/15</v>
      </c>
      <c r="L7" s="67" t="str">
        <f>CONCATENATE(Feuil1!K4,"/15")</f>
        <v>0/15</v>
      </c>
      <c r="M7" s="67" t="str">
        <f>CONCATENATE(Feuil1!L4,"/15")</f>
        <v>0/15</v>
      </c>
      <c r="N7" s="67" t="str">
        <f>CONCATENATE(Feuil1!M4,"/15")</f>
        <v>0/15</v>
      </c>
      <c r="O7" s="67" t="str">
        <f>CONCATENATE(Feuil1!N4,"/15")</f>
        <v>0/15</v>
      </c>
      <c r="P7" s="67" t="str">
        <f>CONCATENATE(Feuil1!O4,"/15")</f>
        <v>0/15</v>
      </c>
      <c r="Q7" s="67" t="str">
        <f>CONCATENATE(Feuil1!P4,"/15")</f>
        <v>0/15</v>
      </c>
      <c r="R7" s="67" t="str">
        <f>CONCATENATE(Feuil1!Q4,"/15")</f>
        <v>0/15</v>
      </c>
      <c r="S7" s="67" t="str">
        <f>CONCATENATE(Feuil1!R4,"/15")</f>
        <v>0/15</v>
      </c>
      <c r="T7" s="67" t="str">
        <f>CONCATENATE(Feuil1!S4,"/15")</f>
        <v>0/15</v>
      </c>
      <c r="U7" s="67" t="str">
        <f>CONCATENATE(Feuil1!T4,"/15")</f>
        <v>0/15</v>
      </c>
      <c r="V7" s="67" t="str">
        <f>CONCATENATE(Feuil1!U4,"/15")</f>
        <v>0/15</v>
      </c>
      <c r="W7" s="67" t="str">
        <f>CONCATENATE(Feuil1!V4,"/15")</f>
        <v>0/15</v>
      </c>
      <c r="X7" s="67" t="str">
        <f>CONCATENATE(Feuil1!W4,"/15")</f>
        <v>0/15</v>
      </c>
      <c r="Y7" s="67" t="str">
        <f>CONCATENATE(Feuil1!X4,"/15")</f>
        <v>0/15</v>
      </c>
      <c r="Z7" s="67" t="str">
        <f>CONCATENATE(Feuil1!Y4,"/15")</f>
        <v>0/15</v>
      </c>
      <c r="AA7" s="67" t="str">
        <f>CONCATENATE(Feuil1!Z4,"/15")</f>
        <v>0/15</v>
      </c>
      <c r="AB7" s="67" t="str">
        <f>CONCATENATE(Feuil1!AA4,"/15")</f>
        <v>0/15</v>
      </c>
      <c r="AC7" s="67" t="str">
        <f>CONCATENATE(Feuil1!AB4,"/15")</f>
        <v>0/15</v>
      </c>
      <c r="AD7" s="67" t="str">
        <f>CONCATENATE(Feuil1!AC4,"/15")</f>
        <v>0/15</v>
      </c>
      <c r="AE7" s="67" t="str">
        <f>CONCATENATE(Feuil1!AD4,"/15")</f>
        <v>0/15</v>
      </c>
      <c r="AF7" s="67" t="str">
        <f>CONCATENATE(Feuil1!AE4,"/15")</f>
        <v>0/15</v>
      </c>
      <c r="AG7" s="67" t="str">
        <f>CONCATENATE(Feuil1!AF4,"/15")</f>
        <v>0/15</v>
      </c>
      <c r="AH7" s="67" t="str">
        <f>CONCATENATE(Feuil1!AG4,"/15")</f>
        <v>0/15</v>
      </c>
      <c r="AI7" s="67" t="str">
        <f>CONCATENATE(Feuil1!AH4,"/15")</f>
        <v>0/15</v>
      </c>
      <c r="AJ7" s="67" t="str">
        <f>CONCATENATE(Feuil1!AI4,"/15")</f>
        <v>0/15</v>
      </c>
      <c r="AK7" s="67" t="str">
        <f>CONCATENATE(Feuil1!AJ4,"/15")</f>
        <v>0/15</v>
      </c>
      <c r="AL7" s="67" t="str">
        <f>CONCATENATE(Feuil1!AK4,"/15")</f>
        <v>0/15</v>
      </c>
      <c r="AM7" s="67" t="str">
        <f>CONCATENATE(Feuil1!AL4,"/15")</f>
        <v>0/15</v>
      </c>
      <c r="AN7" s="67" t="str">
        <f>CONCATENATE(Feuil1!AM4,"/15")</f>
        <v>0/15</v>
      </c>
      <c r="AO7" s="67" t="str">
        <f>CONCATENATE(Feuil1!AN4,"/15")</f>
        <v>0/15</v>
      </c>
      <c r="AP7" s="67" t="str">
        <f>CONCATENATE(Feuil1!AO4,"/15")</f>
        <v>0/15</v>
      </c>
    </row>
    <row r="8" spans="1:42" x14ac:dyDescent="0.2">
      <c r="A8" s="226" t="s">
        <v>3</v>
      </c>
      <c r="B8" s="227"/>
      <c r="C8" s="66" t="e">
        <f>CONCATENATE(ROUND(Feuil1!AP5,0),"/15")</f>
        <v>#DIV/0!</v>
      </c>
      <c r="D8" s="68" t="str">
        <f>CONCATENATE(Feuil1!C5,"/15")</f>
        <v>0/15</v>
      </c>
      <c r="E8" s="68" t="str">
        <f>CONCATENATE(Feuil1!D5,"/15")</f>
        <v>0/15</v>
      </c>
      <c r="F8" s="68" t="str">
        <f>CONCATENATE(Feuil1!E5,"/15")</f>
        <v>0/15</v>
      </c>
      <c r="G8" s="68" t="str">
        <f>CONCATENATE(Feuil1!F5,"/15")</f>
        <v>0/15</v>
      </c>
      <c r="H8" s="68" t="str">
        <f>CONCATENATE(Feuil1!G5,"/15")</f>
        <v>0/15</v>
      </c>
      <c r="I8" s="68" t="str">
        <f>CONCATENATE(Feuil1!H5,"/15")</f>
        <v>0/15</v>
      </c>
      <c r="J8" s="68" t="str">
        <f>CONCATENATE(Feuil1!I5,"/15")</f>
        <v>0/15</v>
      </c>
      <c r="K8" s="68" t="str">
        <f>CONCATENATE(Feuil1!J5,"/15")</f>
        <v>0/15</v>
      </c>
      <c r="L8" s="68" t="str">
        <f>CONCATENATE(Feuil1!K5,"/15")</f>
        <v>0/15</v>
      </c>
      <c r="M8" s="68" t="str">
        <f>CONCATENATE(Feuil1!L5,"/15")</f>
        <v>0/15</v>
      </c>
      <c r="N8" s="68" t="str">
        <f>CONCATENATE(Feuil1!M5,"/15")</f>
        <v>0/15</v>
      </c>
      <c r="O8" s="68" t="str">
        <f>CONCATENATE(Feuil1!N5,"/15")</f>
        <v>0/15</v>
      </c>
      <c r="P8" s="68" t="str">
        <f>CONCATENATE(Feuil1!O5,"/15")</f>
        <v>0/15</v>
      </c>
      <c r="Q8" s="68" t="str">
        <f>CONCATENATE(Feuil1!P5,"/15")</f>
        <v>0/15</v>
      </c>
      <c r="R8" s="68" t="str">
        <f>CONCATENATE(Feuil1!Q5,"/15")</f>
        <v>0/15</v>
      </c>
      <c r="S8" s="68" t="str">
        <f>CONCATENATE(Feuil1!R5,"/15")</f>
        <v>0/15</v>
      </c>
      <c r="T8" s="68" t="str">
        <f>CONCATENATE(Feuil1!S5,"/15")</f>
        <v>0/15</v>
      </c>
      <c r="U8" s="68" t="str">
        <f>CONCATENATE(Feuil1!T5,"/15")</f>
        <v>0/15</v>
      </c>
      <c r="V8" s="68" t="str">
        <f>CONCATENATE(Feuil1!U5,"/15")</f>
        <v>0/15</v>
      </c>
      <c r="W8" s="68" t="str">
        <f>CONCATENATE(Feuil1!V5,"/15")</f>
        <v>0/15</v>
      </c>
      <c r="X8" s="68" t="str">
        <f>CONCATENATE(Feuil1!W5,"/15")</f>
        <v>0/15</v>
      </c>
      <c r="Y8" s="68" t="str">
        <f>CONCATENATE(Feuil1!X5,"/15")</f>
        <v>0/15</v>
      </c>
      <c r="Z8" s="68" t="str">
        <f>CONCATENATE(Feuil1!Y5,"/15")</f>
        <v>0/15</v>
      </c>
      <c r="AA8" s="68" t="str">
        <f>CONCATENATE(Feuil1!Z5,"/15")</f>
        <v>0/15</v>
      </c>
      <c r="AB8" s="68" t="str">
        <f>CONCATENATE(Feuil1!AA5,"/15")</f>
        <v>0/15</v>
      </c>
      <c r="AC8" s="68" t="str">
        <f>CONCATENATE(Feuil1!AB5,"/15")</f>
        <v>0/15</v>
      </c>
      <c r="AD8" s="68" t="str">
        <f>CONCATENATE(Feuil1!AC5,"/15")</f>
        <v>0/15</v>
      </c>
      <c r="AE8" s="68" t="str">
        <f>CONCATENATE(Feuil1!AD5,"/15")</f>
        <v>0/15</v>
      </c>
      <c r="AF8" s="68" t="str">
        <f>CONCATENATE(Feuil1!AE5,"/15")</f>
        <v>0/15</v>
      </c>
      <c r="AG8" s="68" t="str">
        <f>CONCATENATE(Feuil1!AF5,"/15")</f>
        <v>0/15</v>
      </c>
      <c r="AH8" s="68" t="str">
        <f>CONCATENATE(Feuil1!AG5,"/15")</f>
        <v>0/15</v>
      </c>
      <c r="AI8" s="68" t="str">
        <f>CONCATENATE(Feuil1!AH5,"/15")</f>
        <v>0/15</v>
      </c>
      <c r="AJ8" s="68" t="str">
        <f>CONCATENATE(Feuil1!AI5,"/15")</f>
        <v>0/15</v>
      </c>
      <c r="AK8" s="68" t="str">
        <f>CONCATENATE(Feuil1!AJ5,"/15")</f>
        <v>0/15</v>
      </c>
      <c r="AL8" s="68" t="str">
        <f>CONCATENATE(Feuil1!AK5,"/15")</f>
        <v>0/15</v>
      </c>
      <c r="AM8" s="68" t="str">
        <f>CONCATENATE(Feuil1!AL5,"/15")</f>
        <v>0/15</v>
      </c>
      <c r="AN8" s="68" t="str">
        <f>CONCATENATE(Feuil1!AM5,"/15")</f>
        <v>0/15</v>
      </c>
      <c r="AO8" s="68" t="str">
        <f>CONCATENATE(Feuil1!AN5,"/15")</f>
        <v>0/15</v>
      </c>
      <c r="AP8" s="68" t="str">
        <f>CONCATENATE(Feuil1!AO5,"/15")</f>
        <v>0/15</v>
      </c>
    </row>
    <row r="9" spans="1:42" x14ac:dyDescent="0.2">
      <c r="A9" s="237" t="s">
        <v>5</v>
      </c>
      <c r="B9" s="238"/>
      <c r="C9" s="66" t="e">
        <f>CONCATENATE(ROUND(Feuil1!AP6,0),"/11")</f>
        <v>#DIV/0!</v>
      </c>
      <c r="D9" s="67" t="str">
        <f>CONCATENATE(Feuil1!C6,"/11")</f>
        <v>0/11</v>
      </c>
      <c r="E9" s="67" t="str">
        <f>CONCATENATE(Feuil1!D6,"/11")</f>
        <v>0/11</v>
      </c>
      <c r="F9" s="67" t="str">
        <f>CONCATENATE(Feuil1!E6,"/11")</f>
        <v>0/11</v>
      </c>
      <c r="G9" s="67" t="str">
        <f>CONCATENATE(Feuil1!F6,"/11")</f>
        <v>0/11</v>
      </c>
      <c r="H9" s="67" t="str">
        <f>CONCATENATE(Feuil1!G6,"/11")</f>
        <v>0/11</v>
      </c>
      <c r="I9" s="67" t="str">
        <f>CONCATENATE(Feuil1!H6,"/11")</f>
        <v>0/11</v>
      </c>
      <c r="J9" s="67" t="str">
        <f>CONCATENATE(Feuil1!I6,"/11")</f>
        <v>0/11</v>
      </c>
      <c r="K9" s="67" t="str">
        <f>CONCATENATE(Feuil1!J6,"/11")</f>
        <v>0/11</v>
      </c>
      <c r="L9" s="67" t="str">
        <f>CONCATENATE(Feuil1!K6,"/11")</f>
        <v>0/11</v>
      </c>
      <c r="M9" s="67" t="str">
        <f>CONCATENATE(Feuil1!L6,"/11")</f>
        <v>0/11</v>
      </c>
      <c r="N9" s="67" t="str">
        <f>CONCATENATE(Feuil1!M6,"/11")</f>
        <v>0/11</v>
      </c>
      <c r="O9" s="67" t="str">
        <f>CONCATENATE(Feuil1!N6,"/11")</f>
        <v>0/11</v>
      </c>
      <c r="P9" s="67" t="str">
        <f>CONCATENATE(Feuil1!O6,"/11")</f>
        <v>0/11</v>
      </c>
      <c r="Q9" s="67" t="str">
        <f>CONCATENATE(Feuil1!P6,"/11")</f>
        <v>0/11</v>
      </c>
      <c r="R9" s="67" t="str">
        <f>CONCATENATE(Feuil1!Q6,"/11")</f>
        <v>0/11</v>
      </c>
      <c r="S9" s="67" t="str">
        <f>CONCATENATE(Feuil1!R6,"/11")</f>
        <v>0/11</v>
      </c>
      <c r="T9" s="67" t="str">
        <f>CONCATENATE(Feuil1!S6,"/11")</f>
        <v>0/11</v>
      </c>
      <c r="U9" s="67" t="str">
        <f>CONCATENATE(Feuil1!T6,"/11")</f>
        <v>0/11</v>
      </c>
      <c r="V9" s="67" t="str">
        <f>CONCATENATE(Feuil1!U6,"/11")</f>
        <v>0/11</v>
      </c>
      <c r="W9" s="67" t="str">
        <f>CONCATENATE(Feuil1!V6,"/11")</f>
        <v>0/11</v>
      </c>
      <c r="X9" s="67" t="str">
        <f>CONCATENATE(Feuil1!W6,"/11")</f>
        <v>0/11</v>
      </c>
      <c r="Y9" s="67" t="str">
        <f>CONCATENATE(Feuil1!X6,"/11")</f>
        <v>0/11</v>
      </c>
      <c r="Z9" s="67" t="str">
        <f>CONCATENATE(Feuil1!Y6,"/11")</f>
        <v>0/11</v>
      </c>
      <c r="AA9" s="67" t="str">
        <f>CONCATENATE(Feuil1!Z6,"/11")</f>
        <v>0/11</v>
      </c>
      <c r="AB9" s="67" t="str">
        <f>CONCATENATE(Feuil1!AA6,"/11")</f>
        <v>0/11</v>
      </c>
      <c r="AC9" s="67" t="str">
        <f>CONCATENATE(Feuil1!AB6,"/11")</f>
        <v>0/11</v>
      </c>
      <c r="AD9" s="67" t="str">
        <f>CONCATENATE(Feuil1!AC6,"/11")</f>
        <v>0/11</v>
      </c>
      <c r="AE9" s="67" t="str">
        <f>CONCATENATE(Feuil1!AD6,"/11")</f>
        <v>0/11</v>
      </c>
      <c r="AF9" s="67" t="str">
        <f>CONCATENATE(Feuil1!AE6,"/11")</f>
        <v>0/11</v>
      </c>
      <c r="AG9" s="67" t="str">
        <f>CONCATENATE(Feuil1!AF6,"/11")</f>
        <v>0/11</v>
      </c>
      <c r="AH9" s="67" t="str">
        <f>CONCATENATE(Feuil1!AG6,"/11")</f>
        <v>0/11</v>
      </c>
      <c r="AI9" s="67" t="str">
        <f>CONCATENATE(Feuil1!AH6,"/11")</f>
        <v>0/11</v>
      </c>
      <c r="AJ9" s="67" t="str">
        <f>CONCATENATE(Feuil1!AI6,"/11")</f>
        <v>0/11</v>
      </c>
      <c r="AK9" s="67" t="str">
        <f>CONCATENATE(Feuil1!AJ6,"/11")</f>
        <v>0/11</v>
      </c>
      <c r="AL9" s="67" t="str">
        <f>CONCATENATE(Feuil1!AK6,"/11")</f>
        <v>0/11</v>
      </c>
      <c r="AM9" s="67" t="str">
        <f>CONCATENATE(Feuil1!AL6,"/11")</f>
        <v>0/11</v>
      </c>
      <c r="AN9" s="67" t="str">
        <f>CONCATENATE(Feuil1!AM6,"/11")</f>
        <v>0/11</v>
      </c>
      <c r="AO9" s="67" t="str">
        <f>CONCATENATE(Feuil1!AN6,"/11")</f>
        <v>0/11</v>
      </c>
      <c r="AP9" s="67" t="str">
        <f>CONCATENATE(Feuil1!AO6,"/11")</f>
        <v>0/11</v>
      </c>
    </row>
    <row r="10" spans="1:42" x14ac:dyDescent="0.2">
      <c r="A10" s="226" t="s">
        <v>4</v>
      </c>
      <c r="B10" s="227"/>
      <c r="C10" s="66" t="e">
        <f>CONCATENATE(ROUND(Feuil1!AP7,0),"/14")</f>
        <v>#DIV/0!</v>
      </c>
      <c r="D10" s="69" t="str">
        <f>CONCATENATE(Feuil1!C7,"/14")</f>
        <v>0/14</v>
      </c>
      <c r="E10" s="69" t="str">
        <f>CONCATENATE(Feuil1!D7,"/14")</f>
        <v>0/14</v>
      </c>
      <c r="F10" s="69" t="str">
        <f>CONCATENATE(Feuil1!E7,"/14")</f>
        <v>0/14</v>
      </c>
      <c r="G10" s="69" t="str">
        <f>CONCATENATE(Feuil1!F7,"/14")</f>
        <v>0/14</v>
      </c>
      <c r="H10" s="69" t="str">
        <f>CONCATENATE(Feuil1!G7,"/14")</f>
        <v>0/14</v>
      </c>
      <c r="I10" s="69" t="str">
        <f>CONCATENATE(Feuil1!H7,"/14")</f>
        <v>0/14</v>
      </c>
      <c r="J10" s="69" t="str">
        <f>CONCATENATE(Feuil1!I7,"/14")</f>
        <v>0/14</v>
      </c>
      <c r="K10" s="69" t="str">
        <f>CONCATENATE(Feuil1!J7,"/14")</f>
        <v>0/14</v>
      </c>
      <c r="L10" s="69" t="str">
        <f>CONCATENATE(Feuil1!K7,"/14")</f>
        <v>0/14</v>
      </c>
      <c r="M10" s="69" t="str">
        <f>CONCATENATE(Feuil1!L7,"/14")</f>
        <v>0/14</v>
      </c>
      <c r="N10" s="69" t="str">
        <f>CONCATENATE(Feuil1!M7,"/14")</f>
        <v>0/14</v>
      </c>
      <c r="O10" s="69" t="str">
        <f>CONCATENATE(Feuil1!N7,"/14")</f>
        <v>0/14</v>
      </c>
      <c r="P10" s="69" t="str">
        <f>CONCATENATE(Feuil1!O7,"/14")</f>
        <v>0/14</v>
      </c>
      <c r="Q10" s="69" t="str">
        <f>CONCATENATE(Feuil1!P7,"/14")</f>
        <v>0/14</v>
      </c>
      <c r="R10" s="69" t="str">
        <f>CONCATENATE(Feuil1!Q7,"/14")</f>
        <v>0/14</v>
      </c>
      <c r="S10" s="69" t="str">
        <f>CONCATENATE(Feuil1!R7,"/14")</f>
        <v>0/14</v>
      </c>
      <c r="T10" s="69" t="str">
        <f>CONCATENATE(Feuil1!S7,"/14")</f>
        <v>0/14</v>
      </c>
      <c r="U10" s="69" t="str">
        <f>CONCATENATE(Feuil1!T7,"/14")</f>
        <v>0/14</v>
      </c>
      <c r="V10" s="69" t="str">
        <f>CONCATENATE(Feuil1!U7,"/14")</f>
        <v>0/14</v>
      </c>
      <c r="W10" s="69" t="str">
        <f>CONCATENATE(Feuil1!V7,"/14")</f>
        <v>0/14</v>
      </c>
      <c r="X10" s="69" t="str">
        <f>CONCATENATE(Feuil1!W7,"/14")</f>
        <v>0/14</v>
      </c>
      <c r="Y10" s="69" t="str">
        <f>CONCATENATE(Feuil1!X7,"/14")</f>
        <v>0/14</v>
      </c>
      <c r="Z10" s="69" t="str">
        <f>CONCATENATE(Feuil1!Y7,"/14")</f>
        <v>0/14</v>
      </c>
      <c r="AA10" s="69" t="str">
        <f>CONCATENATE(Feuil1!Z7,"/14")</f>
        <v>0/14</v>
      </c>
      <c r="AB10" s="69" t="str">
        <f>CONCATENATE(Feuil1!AA7,"/14")</f>
        <v>0/14</v>
      </c>
      <c r="AC10" s="69" t="str">
        <f>CONCATENATE(Feuil1!AB7,"/14")</f>
        <v>0/14</v>
      </c>
      <c r="AD10" s="69" t="str">
        <f>CONCATENATE(Feuil1!AC7,"/14")</f>
        <v>0/14</v>
      </c>
      <c r="AE10" s="69" t="str">
        <f>CONCATENATE(Feuil1!AD7,"/14")</f>
        <v>0/14</v>
      </c>
      <c r="AF10" s="69" t="str">
        <f>CONCATENATE(Feuil1!AE7,"/14")</f>
        <v>0/14</v>
      </c>
      <c r="AG10" s="69" t="str">
        <f>CONCATENATE(Feuil1!AF7,"/14")</f>
        <v>0/14</v>
      </c>
      <c r="AH10" s="69" t="str">
        <f>CONCATENATE(Feuil1!AG7,"/14")</f>
        <v>0/14</v>
      </c>
      <c r="AI10" s="69" t="str">
        <f>CONCATENATE(Feuil1!AH7,"/14")</f>
        <v>0/14</v>
      </c>
      <c r="AJ10" s="69" t="str">
        <f>CONCATENATE(Feuil1!AI7,"/14")</f>
        <v>0/14</v>
      </c>
      <c r="AK10" s="69" t="str">
        <f>CONCATENATE(Feuil1!AJ7,"/14")</f>
        <v>0/14</v>
      </c>
      <c r="AL10" s="69" t="str">
        <f>CONCATENATE(Feuil1!AK7,"/14")</f>
        <v>0/14</v>
      </c>
      <c r="AM10" s="69" t="str">
        <f>CONCATENATE(Feuil1!AL7,"/14")</f>
        <v>0/14</v>
      </c>
      <c r="AN10" s="69" t="str">
        <f>CONCATENATE(Feuil1!AM7,"/14")</f>
        <v>0/14</v>
      </c>
      <c r="AO10" s="69" t="str">
        <f>CONCATENATE(Feuil1!AN7,"/14")</f>
        <v>0/14</v>
      </c>
      <c r="AP10" s="69" t="str">
        <f>CONCATENATE(Feuil1!AO7,"/14")</f>
        <v>0/14</v>
      </c>
    </row>
    <row r="11" spans="1:42" ht="13.5" thickBot="1" x14ac:dyDescent="0.25">
      <c r="A11" s="237" t="s">
        <v>163</v>
      </c>
      <c r="B11" s="238"/>
      <c r="C11" s="66" t="e">
        <f>CONCATENATE(ROUND(Feuil1!AP8,0),"/20")</f>
        <v>#DIV/0!</v>
      </c>
      <c r="D11" s="67" t="str">
        <f>CONCATENATE(Feuil1!C8,"/20")</f>
        <v>0/20</v>
      </c>
      <c r="E11" s="67" t="str">
        <f>CONCATENATE(Feuil1!D8,"/20")</f>
        <v>0/20</v>
      </c>
      <c r="F11" s="67" t="str">
        <f>CONCATENATE(Feuil1!E8,"/20")</f>
        <v>0/20</v>
      </c>
      <c r="G11" s="67" t="str">
        <f>CONCATENATE(Feuil1!F8,"/20")</f>
        <v>0/20</v>
      </c>
      <c r="H11" s="67" t="str">
        <f>CONCATENATE(Feuil1!G8,"/20")</f>
        <v>0/20</v>
      </c>
      <c r="I11" s="67" t="str">
        <f>CONCATENATE(Feuil1!H8,"/20")</f>
        <v>0/20</v>
      </c>
      <c r="J11" s="67" t="str">
        <f>CONCATENATE(Feuil1!I8,"/20")</f>
        <v>0/20</v>
      </c>
      <c r="K11" s="67" t="str">
        <f>CONCATENATE(Feuil1!J8,"/20")</f>
        <v>0/20</v>
      </c>
      <c r="L11" s="67" t="str">
        <f>CONCATENATE(Feuil1!K8,"/20")</f>
        <v>0/20</v>
      </c>
      <c r="M11" s="67" t="str">
        <f>CONCATENATE(Feuil1!L8,"/20")</f>
        <v>0/20</v>
      </c>
      <c r="N11" s="67" t="str">
        <f>CONCATENATE(Feuil1!M8,"/20")</f>
        <v>0/20</v>
      </c>
      <c r="O11" s="67" t="str">
        <f>CONCATENATE(Feuil1!N8,"/20")</f>
        <v>0/20</v>
      </c>
      <c r="P11" s="67" t="str">
        <f>CONCATENATE(Feuil1!O8,"/20")</f>
        <v>0/20</v>
      </c>
      <c r="Q11" s="67" t="str">
        <f>CONCATENATE(Feuil1!P8,"/20")</f>
        <v>0/20</v>
      </c>
      <c r="R11" s="67" t="str">
        <f>CONCATENATE(Feuil1!Q8,"/20")</f>
        <v>0/20</v>
      </c>
      <c r="S11" s="67" t="str">
        <f>CONCATENATE(Feuil1!R8,"/20")</f>
        <v>0/20</v>
      </c>
      <c r="T11" s="67" t="str">
        <f>CONCATENATE(Feuil1!S8,"/20")</f>
        <v>0/20</v>
      </c>
      <c r="U11" s="67" t="str">
        <f>CONCATENATE(Feuil1!T8,"/20")</f>
        <v>0/20</v>
      </c>
      <c r="V11" s="67" t="str">
        <f>CONCATENATE(Feuil1!U8,"/20")</f>
        <v>0/20</v>
      </c>
      <c r="W11" s="67" t="str">
        <f>CONCATENATE(Feuil1!V8,"/20")</f>
        <v>0/20</v>
      </c>
      <c r="X11" s="67" t="str">
        <f>CONCATENATE(Feuil1!W8,"/20")</f>
        <v>0/20</v>
      </c>
      <c r="Y11" s="67" t="str">
        <f>CONCATENATE(Feuil1!X8,"/20")</f>
        <v>0/20</v>
      </c>
      <c r="Z11" s="67" t="str">
        <f>CONCATENATE(Feuil1!Y8,"/20")</f>
        <v>0/20</v>
      </c>
      <c r="AA11" s="67" t="str">
        <f>CONCATENATE(Feuil1!Z8,"/20")</f>
        <v>0/20</v>
      </c>
      <c r="AB11" s="67" t="str">
        <f>CONCATENATE(Feuil1!AA8,"/20")</f>
        <v>0/20</v>
      </c>
      <c r="AC11" s="67" t="str">
        <f>CONCATENATE(Feuil1!AB8,"/20")</f>
        <v>0/20</v>
      </c>
      <c r="AD11" s="67" t="str">
        <f>CONCATENATE(Feuil1!AC8,"/20")</f>
        <v>0/20</v>
      </c>
      <c r="AE11" s="67" t="str">
        <f>CONCATENATE(Feuil1!AD8,"/20")</f>
        <v>0/20</v>
      </c>
      <c r="AF11" s="67" t="str">
        <f>CONCATENATE(Feuil1!AE8,"/20")</f>
        <v>0/20</v>
      </c>
      <c r="AG11" s="67" t="str">
        <f>CONCATENATE(Feuil1!AF8,"/20")</f>
        <v>0/20</v>
      </c>
      <c r="AH11" s="67" t="str">
        <f>CONCATENATE(Feuil1!AG8,"/20")</f>
        <v>0/20</v>
      </c>
      <c r="AI11" s="67" t="str">
        <f>CONCATENATE(Feuil1!AH8,"/20")</f>
        <v>0/20</v>
      </c>
      <c r="AJ11" s="67" t="str">
        <f>CONCATENATE(Feuil1!AI8,"/20")</f>
        <v>0/20</v>
      </c>
      <c r="AK11" s="67" t="str">
        <f>CONCATENATE(Feuil1!AJ8,"/20")</f>
        <v>0/20</v>
      </c>
      <c r="AL11" s="67" t="str">
        <f>CONCATENATE(Feuil1!AK8,"/20")</f>
        <v>0/20</v>
      </c>
      <c r="AM11" s="67" t="str">
        <f>CONCATENATE(Feuil1!AL8,"/20")</f>
        <v>0/20</v>
      </c>
      <c r="AN11" s="67" t="str">
        <f>CONCATENATE(Feuil1!AM8,"/20")</f>
        <v>0/20</v>
      </c>
      <c r="AO11" s="67" t="str">
        <f>CONCATENATE(Feuil1!AN8,"/20")</f>
        <v>0/20</v>
      </c>
      <c r="AP11" s="67" t="str">
        <f>CONCATENATE(Feuil1!AO8,"/20")</f>
        <v>0/20</v>
      </c>
    </row>
    <row r="12" spans="1:42" x14ac:dyDescent="0.2">
      <c r="A12" s="247" t="s">
        <v>48</v>
      </c>
      <c r="B12" s="248"/>
      <c r="C12" s="66" t="e">
        <f>CONCATENATE(ROUND(Feuil1!AP9,0),"/75")</f>
        <v>#DIV/0!</v>
      </c>
      <c r="D12" s="70" t="str">
        <f>CONCATENATE(Feuil1!C9,"/75")</f>
        <v>0/75</v>
      </c>
      <c r="E12" s="70" t="str">
        <f>CONCATENATE(Feuil1!D9,"/75")</f>
        <v>0/75</v>
      </c>
      <c r="F12" s="70" t="str">
        <f>CONCATENATE(Feuil1!E9,"/75")</f>
        <v>0/75</v>
      </c>
      <c r="G12" s="70" t="str">
        <f>CONCATENATE(Feuil1!F9,"/75")</f>
        <v>0/75</v>
      </c>
      <c r="H12" s="70" t="str">
        <f>CONCATENATE(Feuil1!G9,"/75")</f>
        <v>0/75</v>
      </c>
      <c r="I12" s="70" t="str">
        <f>CONCATENATE(Feuil1!H9,"/75")</f>
        <v>0/75</v>
      </c>
      <c r="J12" s="70" t="str">
        <f>CONCATENATE(Feuil1!I9,"/75")</f>
        <v>0/75</v>
      </c>
      <c r="K12" s="70" t="str">
        <f>CONCATENATE(Feuil1!J9,"/75")</f>
        <v>0/75</v>
      </c>
      <c r="L12" s="70" t="str">
        <f>CONCATENATE(Feuil1!K9,"/75")</f>
        <v>0/75</v>
      </c>
      <c r="M12" s="70" t="str">
        <f>CONCATENATE(Feuil1!L9,"/75")</f>
        <v>0/75</v>
      </c>
      <c r="N12" s="70" t="str">
        <f>CONCATENATE(Feuil1!M9,"/75")</f>
        <v>0/75</v>
      </c>
      <c r="O12" s="70" t="str">
        <f>CONCATENATE(Feuil1!N9,"/75")</f>
        <v>0/75</v>
      </c>
      <c r="P12" s="70" t="str">
        <f>CONCATENATE(Feuil1!O9,"/75")</f>
        <v>0/75</v>
      </c>
      <c r="Q12" s="70" t="str">
        <f>CONCATENATE(Feuil1!P9,"/75")</f>
        <v>0/75</v>
      </c>
      <c r="R12" s="70" t="str">
        <f>CONCATENATE(Feuil1!Q9,"/75")</f>
        <v>0/75</v>
      </c>
      <c r="S12" s="70" t="str">
        <f>CONCATENATE(Feuil1!R9,"/75")</f>
        <v>0/75</v>
      </c>
      <c r="T12" s="70" t="str">
        <f>CONCATENATE(Feuil1!S9,"/75")</f>
        <v>0/75</v>
      </c>
      <c r="U12" s="70" t="str">
        <f>CONCATENATE(Feuil1!T9,"/75")</f>
        <v>0/75</v>
      </c>
      <c r="V12" s="70" t="str">
        <f>CONCATENATE(Feuil1!U9,"/75")</f>
        <v>0/75</v>
      </c>
      <c r="W12" s="70" t="str">
        <f>CONCATENATE(Feuil1!V9,"/75")</f>
        <v>0/75</v>
      </c>
      <c r="X12" s="70" t="str">
        <f>CONCATENATE(Feuil1!W9,"/75")</f>
        <v>0/75</v>
      </c>
      <c r="Y12" s="70" t="str">
        <f>CONCATENATE(Feuil1!X9,"/75")</f>
        <v>0/75</v>
      </c>
      <c r="Z12" s="70" t="str">
        <f>CONCATENATE(Feuil1!Y9,"/75")</f>
        <v>0/75</v>
      </c>
      <c r="AA12" s="70" t="str">
        <f>CONCATENATE(Feuil1!Z9,"/75")</f>
        <v>0/75</v>
      </c>
      <c r="AB12" s="70" t="str">
        <f>CONCATENATE(Feuil1!AA9,"/75")</f>
        <v>0/75</v>
      </c>
      <c r="AC12" s="70" t="str">
        <f>CONCATENATE(Feuil1!AB9,"/75")</f>
        <v>0/75</v>
      </c>
      <c r="AD12" s="70" t="str">
        <f>CONCATENATE(Feuil1!AC9,"/75")</f>
        <v>0/75</v>
      </c>
      <c r="AE12" s="70" t="str">
        <f>CONCATENATE(Feuil1!AD9,"/75")</f>
        <v>0/75</v>
      </c>
      <c r="AF12" s="70" t="str">
        <f>CONCATENATE(Feuil1!AE9,"/75")</f>
        <v>0/75</v>
      </c>
      <c r="AG12" s="70" t="str">
        <f>CONCATENATE(Feuil1!AF9,"/75")</f>
        <v>0/75</v>
      </c>
      <c r="AH12" s="70" t="str">
        <f>CONCATENATE(Feuil1!AG9,"/75")</f>
        <v>0/75</v>
      </c>
      <c r="AI12" s="70" t="str">
        <f>CONCATENATE(Feuil1!AH9,"/75")</f>
        <v>0/75</v>
      </c>
      <c r="AJ12" s="70" t="str">
        <f>CONCATENATE(Feuil1!AI9,"/75")</f>
        <v>0/75</v>
      </c>
      <c r="AK12" s="70" t="str">
        <f>CONCATENATE(Feuil1!AJ9,"/75")</f>
        <v>0/75</v>
      </c>
      <c r="AL12" s="70" t="str">
        <f>CONCATENATE(Feuil1!AK9,"/75")</f>
        <v>0/75</v>
      </c>
      <c r="AM12" s="70" t="str">
        <f>CONCATENATE(Feuil1!AL9,"/75")</f>
        <v>0/75</v>
      </c>
      <c r="AN12" s="70" t="str">
        <f>CONCATENATE(Feuil1!AM9,"/75")</f>
        <v>0/75</v>
      </c>
      <c r="AO12" s="70" t="str">
        <f>CONCATENATE(Feuil1!AN9,"/75")</f>
        <v>0/75</v>
      </c>
      <c r="AP12" s="70" t="str">
        <f>CONCATENATE(Feuil1!AO9,"/75")</f>
        <v>0/75</v>
      </c>
    </row>
    <row r="13" spans="1:42" s="72" customFormat="1" ht="13.5" thickBot="1" x14ac:dyDescent="0.25">
      <c r="A13" s="247" t="s">
        <v>49</v>
      </c>
      <c r="B13" s="248"/>
      <c r="C13" s="66" t="e">
        <f>CONCATENATE(ROUND(Feuil1!AP10,0),"/75")</f>
        <v>#DIV/0!</v>
      </c>
      <c r="D13" s="71" t="str">
        <f>CONCATENATE(Feuil1!C10,"/75")</f>
        <v>0/75</v>
      </c>
      <c r="E13" s="71" t="str">
        <f>CONCATENATE(Feuil1!D10,"/75")</f>
        <v>0/75</v>
      </c>
      <c r="F13" s="71" t="str">
        <f>CONCATENATE(Feuil1!E10,"/75")</f>
        <v>0/75</v>
      </c>
      <c r="G13" s="71" t="str">
        <f>CONCATENATE(Feuil1!F10,"/75")</f>
        <v>0/75</v>
      </c>
      <c r="H13" s="71" t="str">
        <f>CONCATENATE(Feuil1!G10,"/75")</f>
        <v>0/75</v>
      </c>
      <c r="I13" s="71" t="str">
        <f>CONCATENATE(Feuil1!H10,"/75")</f>
        <v>0/75</v>
      </c>
      <c r="J13" s="71" t="str">
        <f>CONCATENATE(Feuil1!I10,"/75")</f>
        <v>0/75</v>
      </c>
      <c r="K13" s="71" t="str">
        <f>CONCATENATE(Feuil1!J10,"/75")</f>
        <v>0/75</v>
      </c>
      <c r="L13" s="71" t="str">
        <f>CONCATENATE(Feuil1!K10,"/75")</f>
        <v>0/75</v>
      </c>
      <c r="M13" s="71" t="str">
        <f>CONCATENATE(Feuil1!L10,"/75")</f>
        <v>0/75</v>
      </c>
      <c r="N13" s="71" t="str">
        <f>CONCATENATE(Feuil1!M10,"/75")</f>
        <v>0/75</v>
      </c>
      <c r="O13" s="71" t="str">
        <f>CONCATENATE(Feuil1!N10,"/75")</f>
        <v>0/75</v>
      </c>
      <c r="P13" s="71" t="str">
        <f>CONCATENATE(Feuil1!O10,"/75")</f>
        <v>0/75</v>
      </c>
      <c r="Q13" s="71" t="str">
        <f>CONCATENATE(Feuil1!P10,"/75")</f>
        <v>0/75</v>
      </c>
      <c r="R13" s="71" t="str">
        <f>CONCATENATE(Feuil1!Q10,"/75")</f>
        <v>0/75</v>
      </c>
      <c r="S13" s="71" t="str">
        <f>CONCATENATE(Feuil1!R10,"/75")</f>
        <v>0/75</v>
      </c>
      <c r="T13" s="71" t="str">
        <f>CONCATENATE(Feuil1!S10,"/75")</f>
        <v>0/75</v>
      </c>
      <c r="U13" s="71" t="str">
        <f>CONCATENATE(Feuil1!T10,"/75")</f>
        <v>0/75</v>
      </c>
      <c r="V13" s="71" t="str">
        <f>CONCATENATE(Feuil1!U10,"/75")</f>
        <v>0/75</v>
      </c>
      <c r="W13" s="71" t="str">
        <f>CONCATENATE(Feuil1!V10,"/75")</f>
        <v>0/75</v>
      </c>
      <c r="X13" s="71" t="str">
        <f>CONCATENATE(Feuil1!W10,"/75")</f>
        <v>0/75</v>
      </c>
      <c r="Y13" s="71" t="str">
        <f>CONCATENATE(Feuil1!X10,"/75")</f>
        <v>0/75</v>
      </c>
      <c r="Z13" s="71" t="str">
        <f>CONCATENATE(Feuil1!Y10,"/75")</f>
        <v>0/75</v>
      </c>
      <c r="AA13" s="71" t="str">
        <f>CONCATENATE(Feuil1!Z10,"/75")</f>
        <v>0/75</v>
      </c>
      <c r="AB13" s="71" t="str">
        <f>CONCATENATE(Feuil1!AA10,"/75")</f>
        <v>0/75</v>
      </c>
      <c r="AC13" s="71" t="str">
        <f>CONCATENATE(Feuil1!AB10,"/75")</f>
        <v>0/75</v>
      </c>
      <c r="AD13" s="71" t="str">
        <f>CONCATENATE(Feuil1!AC10,"/75")</f>
        <v>0/75</v>
      </c>
      <c r="AE13" s="71" t="str">
        <f>CONCATENATE(Feuil1!AD10,"/75")</f>
        <v>0/75</v>
      </c>
      <c r="AF13" s="71" t="str">
        <f>CONCATENATE(Feuil1!AE10,"/75")</f>
        <v>0/75</v>
      </c>
      <c r="AG13" s="71" t="str">
        <f>CONCATENATE(Feuil1!AF10,"/75")</f>
        <v>0/75</v>
      </c>
      <c r="AH13" s="71" t="str">
        <f>CONCATENATE(Feuil1!AG10,"/75")</f>
        <v>0/75</v>
      </c>
      <c r="AI13" s="71" t="str">
        <f>CONCATENATE(Feuil1!AH10,"/75")</f>
        <v>0/75</v>
      </c>
      <c r="AJ13" s="71" t="str">
        <f>CONCATENATE(Feuil1!AI10,"/75")</f>
        <v>0/75</v>
      </c>
      <c r="AK13" s="71" t="str">
        <f>CONCATENATE(Feuil1!AJ10,"/75")</f>
        <v>0/75</v>
      </c>
      <c r="AL13" s="71" t="str">
        <f>CONCATENATE(Feuil1!AK10,"/75")</f>
        <v>0/75</v>
      </c>
      <c r="AM13" s="71" t="str">
        <f>CONCATENATE(Feuil1!AL10,"/75")</f>
        <v>0/75</v>
      </c>
      <c r="AN13" s="71" t="str">
        <f>CONCATENATE(Feuil1!AM10,"/75")</f>
        <v>0/75</v>
      </c>
      <c r="AO13" s="71" t="str">
        <f>CONCATENATE(Feuil1!AN10,"/75")</f>
        <v>0/75</v>
      </c>
      <c r="AP13" s="71" t="str">
        <f>CONCATENATE(Feuil1!AO10,"/75")</f>
        <v>0/75</v>
      </c>
    </row>
    <row r="14" spans="1:42" s="75" customFormat="1" ht="13.5" thickBot="1" x14ac:dyDescent="0.25">
      <c r="A14" s="249" t="s">
        <v>50</v>
      </c>
      <c r="B14" s="250"/>
      <c r="C14" s="73" t="e">
        <f>Feuil1!AP11</f>
        <v>#DIV/0!</v>
      </c>
      <c r="D14" s="74">
        <f>Feuil1!C11</f>
        <v>0</v>
      </c>
      <c r="E14" s="74">
        <f>Feuil1!D11</f>
        <v>0</v>
      </c>
      <c r="F14" s="74">
        <f>Feuil1!E11</f>
        <v>0</v>
      </c>
      <c r="G14" s="74">
        <f>Feuil1!F11</f>
        <v>0</v>
      </c>
      <c r="H14" s="74">
        <f>Feuil1!G11</f>
        <v>0</v>
      </c>
      <c r="I14" s="74">
        <f>Feuil1!H11</f>
        <v>0</v>
      </c>
      <c r="J14" s="74">
        <f>Feuil1!I11</f>
        <v>0</v>
      </c>
      <c r="K14" s="74">
        <f>Feuil1!J11</f>
        <v>0</v>
      </c>
      <c r="L14" s="74">
        <f>Feuil1!K11</f>
        <v>0</v>
      </c>
      <c r="M14" s="74">
        <f>Feuil1!L11</f>
        <v>0</v>
      </c>
      <c r="N14" s="74">
        <f>Feuil1!M11</f>
        <v>0</v>
      </c>
      <c r="O14" s="74">
        <f>Feuil1!N11</f>
        <v>0</v>
      </c>
      <c r="P14" s="74">
        <f>Feuil1!O11</f>
        <v>0</v>
      </c>
      <c r="Q14" s="74">
        <f>Feuil1!P11</f>
        <v>0</v>
      </c>
      <c r="R14" s="74">
        <f>Feuil1!Q11</f>
        <v>0</v>
      </c>
      <c r="S14" s="74">
        <f>Feuil1!R11</f>
        <v>0</v>
      </c>
      <c r="T14" s="74">
        <f>Feuil1!S11</f>
        <v>0</v>
      </c>
      <c r="U14" s="74">
        <f>Feuil1!T11</f>
        <v>0</v>
      </c>
      <c r="V14" s="74">
        <f>Feuil1!U11</f>
        <v>0</v>
      </c>
      <c r="W14" s="74">
        <f>Feuil1!V11</f>
        <v>0</v>
      </c>
      <c r="X14" s="74">
        <f>Feuil1!W11</f>
        <v>0</v>
      </c>
      <c r="Y14" s="74">
        <f>Feuil1!X11</f>
        <v>0</v>
      </c>
      <c r="Z14" s="74">
        <f>Feuil1!Y11</f>
        <v>0</v>
      </c>
      <c r="AA14" s="74">
        <f>Feuil1!Z11</f>
        <v>0</v>
      </c>
      <c r="AB14" s="74">
        <f>Feuil1!AA11</f>
        <v>0</v>
      </c>
      <c r="AC14" s="74">
        <f>Feuil1!AB11</f>
        <v>0</v>
      </c>
      <c r="AD14" s="74">
        <f>Feuil1!AC11</f>
        <v>0</v>
      </c>
      <c r="AE14" s="74">
        <f>Feuil1!AD11</f>
        <v>0</v>
      </c>
      <c r="AF14" s="74">
        <f>Feuil1!AE11</f>
        <v>0</v>
      </c>
      <c r="AG14" s="74">
        <f>Feuil1!AF11</f>
        <v>0</v>
      </c>
      <c r="AH14" s="74">
        <f>Feuil1!AG11</f>
        <v>0</v>
      </c>
      <c r="AI14" s="74">
        <f>Feuil1!AH11</f>
        <v>0</v>
      </c>
      <c r="AJ14" s="74">
        <f>Feuil1!AI11</f>
        <v>0</v>
      </c>
      <c r="AK14" s="74">
        <f>Feuil1!AJ11</f>
        <v>0</v>
      </c>
      <c r="AL14" s="74">
        <f>Feuil1!AK11</f>
        <v>0</v>
      </c>
      <c r="AM14" s="74">
        <f>Feuil1!AL11</f>
        <v>0</v>
      </c>
      <c r="AN14" s="74">
        <f>Feuil1!AM11</f>
        <v>0</v>
      </c>
      <c r="AO14" s="74">
        <f>Feuil1!AN11</f>
        <v>0</v>
      </c>
      <c r="AP14" s="74">
        <f>Feuil1!AO11</f>
        <v>0</v>
      </c>
    </row>
    <row r="15" spans="1:42" ht="155.1" customHeight="1" x14ac:dyDescent="0.2">
      <c r="A15" s="243" t="s">
        <v>66</v>
      </c>
      <c r="B15" s="244"/>
      <c r="C15" s="58" t="str">
        <f>C6</f>
        <v xml:space="preserve">Réussite de la classe </v>
      </c>
      <c r="D15" s="61" t="str">
        <f>D6</f>
        <v xml:space="preserve"> </v>
      </c>
      <c r="E15" s="61" t="str">
        <f>E6</f>
        <v xml:space="preserve"> </v>
      </c>
      <c r="F15" s="61" t="str">
        <f t="shared" ref="F15:AP15" si="0">F6</f>
        <v xml:space="preserve"> </v>
      </c>
      <c r="G15" s="61" t="str">
        <f t="shared" si="0"/>
        <v xml:space="preserve"> </v>
      </c>
      <c r="H15" s="61" t="str">
        <f t="shared" si="0"/>
        <v xml:space="preserve"> </v>
      </c>
      <c r="I15" s="61" t="str">
        <f t="shared" si="0"/>
        <v xml:space="preserve"> </v>
      </c>
      <c r="J15" s="61" t="str">
        <f t="shared" si="0"/>
        <v xml:space="preserve"> </v>
      </c>
      <c r="K15" s="61" t="str">
        <f t="shared" si="0"/>
        <v xml:space="preserve"> </v>
      </c>
      <c r="L15" s="61" t="str">
        <f t="shared" si="0"/>
        <v xml:space="preserve"> </v>
      </c>
      <c r="M15" s="61" t="str">
        <f t="shared" si="0"/>
        <v xml:space="preserve"> </v>
      </c>
      <c r="N15" s="61" t="str">
        <f t="shared" si="0"/>
        <v xml:space="preserve"> </v>
      </c>
      <c r="O15" s="61" t="str">
        <f t="shared" si="0"/>
        <v xml:space="preserve"> </v>
      </c>
      <c r="P15" s="61" t="str">
        <f t="shared" si="0"/>
        <v xml:space="preserve"> </v>
      </c>
      <c r="Q15" s="61" t="str">
        <f t="shared" si="0"/>
        <v xml:space="preserve"> </v>
      </c>
      <c r="R15" s="61" t="str">
        <f t="shared" si="0"/>
        <v xml:space="preserve"> </v>
      </c>
      <c r="S15" s="61" t="str">
        <f t="shared" si="0"/>
        <v xml:space="preserve"> </v>
      </c>
      <c r="T15" s="61" t="str">
        <f t="shared" si="0"/>
        <v xml:space="preserve"> </v>
      </c>
      <c r="U15" s="61" t="str">
        <f t="shared" si="0"/>
        <v xml:space="preserve"> </v>
      </c>
      <c r="V15" s="61" t="str">
        <f t="shared" si="0"/>
        <v xml:space="preserve"> </v>
      </c>
      <c r="W15" s="61" t="str">
        <f t="shared" si="0"/>
        <v xml:space="preserve"> </v>
      </c>
      <c r="X15" s="61" t="str">
        <f t="shared" si="0"/>
        <v xml:space="preserve"> </v>
      </c>
      <c r="Y15" s="61" t="str">
        <f t="shared" si="0"/>
        <v xml:space="preserve"> </v>
      </c>
      <c r="Z15" s="61" t="str">
        <f t="shared" si="0"/>
        <v xml:space="preserve"> </v>
      </c>
      <c r="AA15" s="61" t="str">
        <f t="shared" si="0"/>
        <v xml:space="preserve"> </v>
      </c>
      <c r="AB15" s="61" t="str">
        <f t="shared" si="0"/>
        <v xml:space="preserve"> </v>
      </c>
      <c r="AC15" s="61" t="str">
        <f t="shared" si="0"/>
        <v xml:space="preserve"> </v>
      </c>
      <c r="AD15" s="61" t="str">
        <f t="shared" si="0"/>
        <v xml:space="preserve"> </v>
      </c>
      <c r="AE15" s="61" t="str">
        <f t="shared" si="0"/>
        <v xml:space="preserve"> </v>
      </c>
      <c r="AF15" s="61" t="str">
        <f t="shared" si="0"/>
        <v xml:space="preserve"> </v>
      </c>
      <c r="AG15" s="61" t="str">
        <f t="shared" si="0"/>
        <v xml:space="preserve"> </v>
      </c>
      <c r="AH15" s="61" t="str">
        <f t="shared" si="0"/>
        <v xml:space="preserve"> </v>
      </c>
      <c r="AI15" s="61" t="str">
        <f t="shared" si="0"/>
        <v xml:space="preserve"> </v>
      </c>
      <c r="AJ15" s="61" t="str">
        <f t="shared" si="0"/>
        <v xml:space="preserve"> </v>
      </c>
      <c r="AK15" s="61" t="str">
        <f t="shared" si="0"/>
        <v xml:space="preserve"> </v>
      </c>
      <c r="AL15" s="61" t="str">
        <f t="shared" si="0"/>
        <v xml:space="preserve"> </v>
      </c>
      <c r="AM15" s="61" t="str">
        <f t="shared" si="0"/>
        <v xml:space="preserve"> </v>
      </c>
      <c r="AN15" s="61" t="str">
        <f t="shared" si="0"/>
        <v xml:space="preserve"> </v>
      </c>
      <c r="AO15" s="61" t="str">
        <f t="shared" si="0"/>
        <v xml:space="preserve"> </v>
      </c>
      <c r="AP15" s="61" t="str">
        <f t="shared" si="0"/>
        <v xml:space="preserve"> </v>
      </c>
    </row>
    <row r="16" spans="1:42" x14ac:dyDescent="0.2">
      <c r="A16" s="237" t="s">
        <v>164</v>
      </c>
      <c r="B16" s="238"/>
      <c r="C16" s="66" t="e">
        <f>CONCATENATE(ROUND(Feuil1!AP13,0),"/8")</f>
        <v>#DIV/0!</v>
      </c>
      <c r="D16" s="67" t="str">
        <f>CONCATENATE(Feuil1!C13,"/8")</f>
        <v>0/8</v>
      </c>
      <c r="E16" s="67" t="str">
        <f>CONCATENATE(Feuil1!D13,"/8")</f>
        <v>0/8</v>
      </c>
      <c r="F16" s="67" t="str">
        <f>CONCATENATE(Feuil1!E13,"/8")</f>
        <v>0/8</v>
      </c>
      <c r="G16" s="67" t="str">
        <f>CONCATENATE(Feuil1!F13,"/8")</f>
        <v>0/8</v>
      </c>
      <c r="H16" s="67" t="str">
        <f>CONCATENATE(Feuil1!G13,"/8")</f>
        <v>0/8</v>
      </c>
      <c r="I16" s="67" t="str">
        <f>CONCATENATE(Feuil1!H13,"/8")</f>
        <v>0/8</v>
      </c>
      <c r="J16" s="67" t="str">
        <f>CONCATENATE(Feuil1!I13,"/8")</f>
        <v>0/8</v>
      </c>
      <c r="K16" s="67" t="str">
        <f>CONCATENATE(Feuil1!J13,"/8")</f>
        <v>0/8</v>
      </c>
      <c r="L16" s="67" t="str">
        <f>CONCATENATE(Feuil1!K13,"/8")</f>
        <v>0/8</v>
      </c>
      <c r="M16" s="67" t="str">
        <f>CONCATENATE(Feuil1!L13,"/8")</f>
        <v>0/8</v>
      </c>
      <c r="N16" s="67" t="str">
        <f>CONCATENATE(Feuil1!M13,"/8")</f>
        <v>0/8</v>
      </c>
      <c r="O16" s="67" t="str">
        <f>CONCATENATE(Feuil1!N13,"/8")</f>
        <v>0/8</v>
      </c>
      <c r="P16" s="67" t="str">
        <f>CONCATENATE(Feuil1!O13,"/8")</f>
        <v>0/8</v>
      </c>
      <c r="Q16" s="67" t="str">
        <f>CONCATENATE(Feuil1!P13,"/8")</f>
        <v>0/8</v>
      </c>
      <c r="R16" s="67" t="str">
        <f>CONCATENATE(Feuil1!Q13,"/8")</f>
        <v>0/8</v>
      </c>
      <c r="S16" s="67" t="str">
        <f>CONCATENATE(Feuil1!R13,"/8")</f>
        <v>0/8</v>
      </c>
      <c r="T16" s="67" t="str">
        <f>CONCATENATE(Feuil1!S13,"/8")</f>
        <v>0/8</v>
      </c>
      <c r="U16" s="67" t="str">
        <f>CONCATENATE(Feuil1!T13,"/8")</f>
        <v>0/8</v>
      </c>
      <c r="V16" s="67" t="str">
        <f>CONCATENATE(Feuil1!U13,"/8")</f>
        <v>0/8</v>
      </c>
      <c r="W16" s="67" t="str">
        <f>CONCATENATE(Feuil1!V13,"/8")</f>
        <v>0/8</v>
      </c>
      <c r="X16" s="67" t="str">
        <f>CONCATENATE(Feuil1!W13,"/8")</f>
        <v>0/8</v>
      </c>
      <c r="Y16" s="67" t="str">
        <f>CONCATENATE(Feuil1!X13,"/8")</f>
        <v>0/8</v>
      </c>
      <c r="Z16" s="67" t="str">
        <f>CONCATENATE(Feuil1!Y13,"/8")</f>
        <v>0/8</v>
      </c>
      <c r="AA16" s="67" t="str">
        <f>CONCATENATE(Feuil1!Z13,"/8")</f>
        <v>0/8</v>
      </c>
      <c r="AB16" s="67" t="str">
        <f>CONCATENATE(Feuil1!AA13,"/8")</f>
        <v>0/8</v>
      </c>
      <c r="AC16" s="67" t="str">
        <f>CONCATENATE(Feuil1!AB13,"/8")</f>
        <v>0/8</v>
      </c>
      <c r="AD16" s="67" t="str">
        <f>CONCATENATE(Feuil1!AC13,"/8")</f>
        <v>0/8</v>
      </c>
      <c r="AE16" s="67" t="str">
        <f>CONCATENATE(Feuil1!AD13,"/8")</f>
        <v>0/8</v>
      </c>
      <c r="AF16" s="67" t="str">
        <f>CONCATENATE(Feuil1!AE13,"/8")</f>
        <v>0/8</v>
      </c>
      <c r="AG16" s="67" t="str">
        <f>CONCATENATE(Feuil1!AF13,"/8")</f>
        <v>0/8</v>
      </c>
      <c r="AH16" s="67" t="str">
        <f>CONCATENATE(Feuil1!AG13,"/8")</f>
        <v>0/8</v>
      </c>
      <c r="AI16" s="67" t="str">
        <f>CONCATENATE(Feuil1!AH13,"/8")</f>
        <v>0/8</v>
      </c>
      <c r="AJ16" s="67" t="str">
        <f>CONCATENATE(Feuil1!AI13,"/8")</f>
        <v>0/8</v>
      </c>
      <c r="AK16" s="67" t="str">
        <f>CONCATENATE(Feuil1!AJ13,"/8")</f>
        <v>0/8</v>
      </c>
      <c r="AL16" s="67" t="str">
        <f>CONCATENATE(Feuil1!AK13,"/8")</f>
        <v>0/8</v>
      </c>
      <c r="AM16" s="67" t="str">
        <f>CONCATENATE(Feuil1!AL13,"/8")</f>
        <v>0/8</v>
      </c>
      <c r="AN16" s="67" t="str">
        <f>CONCATENATE(Feuil1!AM13,"/8")</f>
        <v>0/8</v>
      </c>
      <c r="AO16" s="67" t="str">
        <f>CONCATENATE(Feuil1!AN13,"/8")</f>
        <v>0/8</v>
      </c>
      <c r="AP16" s="67" t="str">
        <f>CONCATENATE(Feuil1!AO13,"/8")</f>
        <v>0/8</v>
      </c>
    </row>
    <row r="17" spans="1:42" x14ac:dyDescent="0.2">
      <c r="A17" s="226" t="s">
        <v>164</v>
      </c>
      <c r="B17" s="227"/>
      <c r="C17" s="66" t="e">
        <f>CONCATENATE(ROUND(Feuil1!AP14,0),"/10")</f>
        <v>#DIV/0!</v>
      </c>
      <c r="D17" s="69" t="str">
        <f>CONCATENATE(Feuil1!C14,"/10")</f>
        <v>0/10</v>
      </c>
      <c r="E17" s="69" t="str">
        <f>CONCATENATE(Feuil1!D14,"/10")</f>
        <v>0/10</v>
      </c>
      <c r="F17" s="69" t="str">
        <f>CONCATENATE(Feuil1!E14,"/10")</f>
        <v>0/10</v>
      </c>
      <c r="G17" s="69" t="str">
        <f>CONCATENATE(Feuil1!F14,"/10")</f>
        <v>0/10</v>
      </c>
      <c r="H17" s="69" t="str">
        <f>CONCATENATE(Feuil1!G14,"/10")</f>
        <v>0/10</v>
      </c>
      <c r="I17" s="69" t="str">
        <f>CONCATENATE(Feuil1!H14,"/10")</f>
        <v>0/10</v>
      </c>
      <c r="J17" s="69" t="str">
        <f>CONCATENATE(Feuil1!I14,"/10")</f>
        <v>0/10</v>
      </c>
      <c r="K17" s="69" t="str">
        <f>CONCATENATE(Feuil1!J14,"/10")</f>
        <v>0/10</v>
      </c>
      <c r="L17" s="69" t="str">
        <f>CONCATENATE(Feuil1!K14,"/10")</f>
        <v>0/10</v>
      </c>
      <c r="M17" s="69" t="str">
        <f>CONCATENATE(Feuil1!L14,"/10")</f>
        <v>0/10</v>
      </c>
      <c r="N17" s="69" t="str">
        <f>CONCATENATE(Feuil1!M14,"/10")</f>
        <v>0/10</v>
      </c>
      <c r="O17" s="69" t="str">
        <f>CONCATENATE(Feuil1!N14,"/10")</f>
        <v>0/10</v>
      </c>
      <c r="P17" s="69" t="str">
        <f>CONCATENATE(Feuil1!O14,"/10")</f>
        <v>0/10</v>
      </c>
      <c r="Q17" s="69" t="str">
        <f>CONCATENATE(Feuil1!P14,"/10")</f>
        <v>0/10</v>
      </c>
      <c r="R17" s="69" t="str">
        <f>CONCATENATE(Feuil1!Q14,"/10")</f>
        <v>0/10</v>
      </c>
      <c r="S17" s="69" t="str">
        <f>CONCATENATE(Feuil1!R14,"/10")</f>
        <v>0/10</v>
      </c>
      <c r="T17" s="69" t="str">
        <f>CONCATENATE(Feuil1!S14,"/10")</f>
        <v>0/10</v>
      </c>
      <c r="U17" s="69" t="str">
        <f>CONCATENATE(Feuil1!T14,"/10")</f>
        <v>0/10</v>
      </c>
      <c r="V17" s="69" t="str">
        <f>CONCATENATE(Feuil1!U14,"/10")</f>
        <v>0/10</v>
      </c>
      <c r="W17" s="69" t="str">
        <f>CONCATENATE(Feuil1!V14,"/10")</f>
        <v>0/10</v>
      </c>
      <c r="X17" s="69" t="str">
        <f>CONCATENATE(Feuil1!W14,"/10")</f>
        <v>0/10</v>
      </c>
      <c r="Y17" s="69" t="str">
        <f>CONCATENATE(Feuil1!X14,"/10")</f>
        <v>0/10</v>
      </c>
      <c r="Z17" s="69" t="str">
        <f>CONCATENATE(Feuil1!Y14,"/10")</f>
        <v>0/10</v>
      </c>
      <c r="AA17" s="69" t="str">
        <f>CONCATENATE(Feuil1!Z14,"/10")</f>
        <v>0/10</v>
      </c>
      <c r="AB17" s="69" t="str">
        <f>CONCATENATE(Feuil1!AA14,"/10")</f>
        <v>0/10</v>
      </c>
      <c r="AC17" s="69" t="str">
        <f>CONCATENATE(Feuil1!AB14,"/10")</f>
        <v>0/10</v>
      </c>
      <c r="AD17" s="69" t="str">
        <f>CONCATENATE(Feuil1!AC14,"/10")</f>
        <v>0/10</v>
      </c>
      <c r="AE17" s="69" t="str">
        <f>CONCATENATE(Feuil1!AD14,"/10")</f>
        <v>0/10</v>
      </c>
      <c r="AF17" s="69" t="str">
        <f>CONCATENATE(Feuil1!AE14,"/10")</f>
        <v>0/10</v>
      </c>
      <c r="AG17" s="69" t="str">
        <f>CONCATENATE(Feuil1!AF14,"/10")</f>
        <v>0/10</v>
      </c>
      <c r="AH17" s="69" t="str">
        <f>CONCATENATE(Feuil1!AG14,"/10")</f>
        <v>0/10</v>
      </c>
      <c r="AI17" s="69" t="str">
        <f>CONCATENATE(Feuil1!AH14,"/10")</f>
        <v>0/10</v>
      </c>
      <c r="AJ17" s="69" t="str">
        <f>CONCATENATE(Feuil1!AI14,"/10")</f>
        <v>0/10</v>
      </c>
      <c r="AK17" s="69" t="str">
        <f>CONCATENATE(Feuil1!AJ14,"/10")</f>
        <v>0/10</v>
      </c>
      <c r="AL17" s="69" t="str">
        <f>CONCATENATE(Feuil1!AK14,"/10")</f>
        <v>0/10</v>
      </c>
      <c r="AM17" s="69" t="str">
        <f>CONCATENATE(Feuil1!AL14,"/10")</f>
        <v>0/10</v>
      </c>
      <c r="AN17" s="69" t="str">
        <f>CONCATENATE(Feuil1!AM14,"/10")</f>
        <v>0/10</v>
      </c>
      <c r="AO17" s="69" t="str">
        <f>CONCATENATE(Feuil1!AN14,"/10")</f>
        <v>0/10</v>
      </c>
      <c r="AP17" s="69" t="str">
        <f>CONCATENATE(Feuil1!AO14,"/10")</f>
        <v>0/10</v>
      </c>
    </row>
    <row r="18" spans="1:42" x14ac:dyDescent="0.2">
      <c r="A18" s="237" t="s">
        <v>166</v>
      </c>
      <c r="B18" s="238"/>
      <c r="C18" s="66" t="e">
        <f>CONCATENATE(ROUND(Feuil1!AP15,0),"/2")</f>
        <v>#DIV/0!</v>
      </c>
      <c r="D18" s="67" t="str">
        <f>CONCATENATE(Feuil1!C15,"/2")</f>
        <v>0/2</v>
      </c>
      <c r="E18" s="67" t="str">
        <f>CONCATENATE(Feuil1!D15,"/2")</f>
        <v>0/2</v>
      </c>
      <c r="F18" s="67" t="str">
        <f>CONCATENATE(Feuil1!E15,"/2")</f>
        <v>0/2</v>
      </c>
      <c r="G18" s="67" t="str">
        <f>CONCATENATE(Feuil1!F15,"/2")</f>
        <v>0/2</v>
      </c>
      <c r="H18" s="67" t="str">
        <f>CONCATENATE(Feuil1!G15,"/2")</f>
        <v>0/2</v>
      </c>
      <c r="I18" s="67" t="str">
        <f>CONCATENATE(Feuil1!H15,"/2")</f>
        <v>0/2</v>
      </c>
      <c r="J18" s="67" t="str">
        <f>CONCATENATE(Feuil1!I15,"/2")</f>
        <v>0/2</v>
      </c>
      <c r="K18" s="67" t="str">
        <f>CONCATENATE(Feuil1!J15,"/2")</f>
        <v>0/2</v>
      </c>
      <c r="L18" s="67" t="str">
        <f>CONCATENATE(Feuil1!K15,"/2")</f>
        <v>0/2</v>
      </c>
      <c r="M18" s="67" t="str">
        <f>CONCATENATE(Feuil1!L15,"/2")</f>
        <v>0/2</v>
      </c>
      <c r="N18" s="67" t="str">
        <f>CONCATENATE(Feuil1!M15,"/2")</f>
        <v>0/2</v>
      </c>
      <c r="O18" s="67" t="str">
        <f>CONCATENATE(Feuil1!N15,"/2")</f>
        <v>0/2</v>
      </c>
      <c r="P18" s="67" t="str">
        <f>CONCATENATE(Feuil1!O15,"/2")</f>
        <v>0/2</v>
      </c>
      <c r="Q18" s="67" t="str">
        <f>CONCATENATE(Feuil1!P15,"/2")</f>
        <v>0/2</v>
      </c>
      <c r="R18" s="67" t="str">
        <f>CONCATENATE(Feuil1!Q15,"/2")</f>
        <v>0/2</v>
      </c>
      <c r="S18" s="67" t="str">
        <f>CONCATENATE(Feuil1!R15,"/2")</f>
        <v>0/2</v>
      </c>
      <c r="T18" s="67" t="str">
        <f>CONCATENATE(Feuil1!S15,"/2")</f>
        <v>0/2</v>
      </c>
      <c r="U18" s="67" t="str">
        <f>CONCATENATE(Feuil1!T15,"/2")</f>
        <v>0/2</v>
      </c>
      <c r="V18" s="67" t="str">
        <f>CONCATENATE(Feuil1!U15,"/2")</f>
        <v>0/2</v>
      </c>
      <c r="W18" s="67" t="str">
        <f>CONCATENATE(Feuil1!V15,"/2")</f>
        <v>0/2</v>
      </c>
      <c r="X18" s="67" t="str">
        <f>CONCATENATE(Feuil1!W15,"/2")</f>
        <v>0/2</v>
      </c>
      <c r="Y18" s="67" t="str">
        <f>CONCATENATE(Feuil1!X15,"/2")</f>
        <v>0/2</v>
      </c>
      <c r="Z18" s="67" t="str">
        <f>CONCATENATE(Feuil1!Y15,"/2")</f>
        <v>0/2</v>
      </c>
      <c r="AA18" s="67" t="str">
        <f>CONCATENATE(Feuil1!Z15,"/2")</f>
        <v>0/2</v>
      </c>
      <c r="AB18" s="67" t="str">
        <f>CONCATENATE(Feuil1!AA15,"/2")</f>
        <v>0/2</v>
      </c>
      <c r="AC18" s="67" t="str">
        <f>CONCATENATE(Feuil1!AB15,"/2")</f>
        <v>0/2</v>
      </c>
      <c r="AD18" s="67" t="str">
        <f>CONCATENATE(Feuil1!AC15,"/2")</f>
        <v>0/2</v>
      </c>
      <c r="AE18" s="67" t="str">
        <f>CONCATENATE(Feuil1!AD15,"/2")</f>
        <v>0/2</v>
      </c>
      <c r="AF18" s="67" t="str">
        <f>CONCATENATE(Feuil1!AE15,"/2")</f>
        <v>0/2</v>
      </c>
      <c r="AG18" s="67" t="str">
        <f>CONCATENATE(Feuil1!AF15,"/2")</f>
        <v>0/2</v>
      </c>
      <c r="AH18" s="67" t="str">
        <f>CONCATENATE(Feuil1!AG15,"/2")</f>
        <v>0/2</v>
      </c>
      <c r="AI18" s="67" t="str">
        <f>CONCATENATE(Feuil1!AH15,"/2")</f>
        <v>0/2</v>
      </c>
      <c r="AJ18" s="67" t="str">
        <f>CONCATENATE(Feuil1!AI15,"/2")</f>
        <v>0/2</v>
      </c>
      <c r="AK18" s="67" t="str">
        <f>CONCATENATE(Feuil1!AJ15,"/2")</f>
        <v>0/2</v>
      </c>
      <c r="AL18" s="67" t="str">
        <f>CONCATENATE(Feuil1!AK15,"/2")</f>
        <v>0/2</v>
      </c>
      <c r="AM18" s="67" t="str">
        <f>CONCATENATE(Feuil1!AL15,"/2")</f>
        <v>0/2</v>
      </c>
      <c r="AN18" s="67" t="str">
        <f>CONCATENATE(Feuil1!AM15,"/2")</f>
        <v>0/2</v>
      </c>
      <c r="AO18" s="67" t="str">
        <f>CONCATENATE(Feuil1!AN15,"/2")</f>
        <v>0/2</v>
      </c>
      <c r="AP18" s="67" t="str">
        <f>CONCATENATE(Feuil1!AO15,"/2")</f>
        <v>0/2</v>
      </c>
    </row>
    <row r="19" spans="1:42" x14ac:dyDescent="0.2">
      <c r="A19" s="226" t="s">
        <v>54</v>
      </c>
      <c r="B19" s="227"/>
      <c r="C19" s="66" t="e">
        <f>CONCATENATE(ROUND(Feuil1!AP16,0),"/1")</f>
        <v>#DIV/0!</v>
      </c>
      <c r="D19" s="69" t="str">
        <f>CONCATENATE(Feuil1!C16,"/1")</f>
        <v>0/1</v>
      </c>
      <c r="E19" s="69" t="str">
        <f>CONCATENATE(Feuil1!D16,"/1")</f>
        <v>0/1</v>
      </c>
      <c r="F19" s="69" t="str">
        <f>CONCATENATE(Feuil1!E16,"/1")</f>
        <v>0/1</v>
      </c>
      <c r="G19" s="69" t="str">
        <f>CONCATENATE(Feuil1!F16,"/1")</f>
        <v>0/1</v>
      </c>
      <c r="H19" s="69" t="str">
        <f>CONCATENATE(Feuil1!G16,"/1")</f>
        <v>0/1</v>
      </c>
      <c r="I19" s="69" t="str">
        <f>CONCATENATE(Feuil1!H16,"/1")</f>
        <v>0/1</v>
      </c>
      <c r="J19" s="69" t="str">
        <f>CONCATENATE(Feuil1!I16,"/1")</f>
        <v>0/1</v>
      </c>
      <c r="K19" s="69" t="str">
        <f>CONCATENATE(Feuil1!J16,"/1")</f>
        <v>0/1</v>
      </c>
      <c r="L19" s="69" t="str">
        <f>CONCATENATE(Feuil1!K16,"/1")</f>
        <v>0/1</v>
      </c>
      <c r="M19" s="69" t="str">
        <f>CONCATENATE(Feuil1!L16,"/1")</f>
        <v>0/1</v>
      </c>
      <c r="N19" s="69" t="str">
        <f>CONCATENATE(Feuil1!M16,"/1")</f>
        <v>0/1</v>
      </c>
      <c r="O19" s="69" t="str">
        <f>CONCATENATE(Feuil1!N16,"/1")</f>
        <v>0/1</v>
      </c>
      <c r="P19" s="69" t="str">
        <f>CONCATENATE(Feuil1!O16,"/1")</f>
        <v>0/1</v>
      </c>
      <c r="Q19" s="69" t="str">
        <f>CONCATENATE(Feuil1!P16,"/1")</f>
        <v>0/1</v>
      </c>
      <c r="R19" s="69" t="str">
        <f>CONCATENATE(Feuil1!Q16,"/1")</f>
        <v>0/1</v>
      </c>
      <c r="S19" s="69" t="str">
        <f>CONCATENATE(Feuil1!R16,"/1")</f>
        <v>0/1</v>
      </c>
      <c r="T19" s="69" t="str">
        <f>CONCATENATE(Feuil1!S16,"/1")</f>
        <v>0/1</v>
      </c>
      <c r="U19" s="69" t="str">
        <f>CONCATENATE(Feuil1!T16,"/1")</f>
        <v>0/1</v>
      </c>
      <c r="V19" s="69" t="str">
        <f>CONCATENATE(Feuil1!U16,"/1")</f>
        <v>0/1</v>
      </c>
      <c r="W19" s="69" t="str">
        <f>CONCATENATE(Feuil1!V16,"/1")</f>
        <v>0/1</v>
      </c>
      <c r="X19" s="69" t="str">
        <f>CONCATENATE(Feuil1!W16,"/1")</f>
        <v>0/1</v>
      </c>
      <c r="Y19" s="69" t="str">
        <f>CONCATENATE(Feuil1!X16,"/1")</f>
        <v>0/1</v>
      </c>
      <c r="Z19" s="69" t="str">
        <f>CONCATENATE(Feuil1!Y16,"/1")</f>
        <v>0/1</v>
      </c>
      <c r="AA19" s="69" t="str">
        <f>CONCATENATE(Feuil1!Z16,"/1")</f>
        <v>0/1</v>
      </c>
      <c r="AB19" s="69" t="str">
        <f>CONCATENATE(Feuil1!AA16,"/1")</f>
        <v>0/1</v>
      </c>
      <c r="AC19" s="69" t="str">
        <f>CONCATENATE(Feuil1!AB16,"/1")</f>
        <v>0/1</v>
      </c>
      <c r="AD19" s="69" t="str">
        <f>CONCATENATE(Feuil1!AC16,"/1")</f>
        <v>0/1</v>
      </c>
      <c r="AE19" s="69" t="str">
        <f>CONCATENATE(Feuil1!AD16,"/1")</f>
        <v>0/1</v>
      </c>
      <c r="AF19" s="69" t="str">
        <f>CONCATENATE(Feuil1!AE16,"/1")</f>
        <v>0/1</v>
      </c>
      <c r="AG19" s="69" t="str">
        <f>CONCATENATE(Feuil1!AF16,"/1")</f>
        <v>0/1</v>
      </c>
      <c r="AH19" s="69" t="str">
        <f>CONCATENATE(Feuil1!AG16,"/1")</f>
        <v>0/1</v>
      </c>
      <c r="AI19" s="69" t="str">
        <f>CONCATENATE(Feuil1!AH16,"/1")</f>
        <v>0/1</v>
      </c>
      <c r="AJ19" s="69" t="str">
        <f>CONCATENATE(Feuil1!AI16,"/1")</f>
        <v>0/1</v>
      </c>
      <c r="AK19" s="69" t="str">
        <f>CONCATENATE(Feuil1!AJ16,"/1")</f>
        <v>0/1</v>
      </c>
      <c r="AL19" s="69" t="str">
        <f>CONCATENATE(Feuil1!AK16,"/1")</f>
        <v>0/1</v>
      </c>
      <c r="AM19" s="69" t="str">
        <f>CONCATENATE(Feuil1!AL16,"/1")</f>
        <v>0/1</v>
      </c>
      <c r="AN19" s="69" t="str">
        <f>CONCATENATE(Feuil1!AM16,"/1")</f>
        <v>0/1</v>
      </c>
      <c r="AO19" s="69" t="str">
        <f>CONCATENATE(Feuil1!AN16,"/1")</f>
        <v>0/1</v>
      </c>
      <c r="AP19" s="69" t="str">
        <f>CONCATENATE(Feuil1!AO16,"/1")</f>
        <v>0/1</v>
      </c>
    </row>
    <row r="20" spans="1:42" ht="13.5" thickBot="1" x14ac:dyDescent="0.25">
      <c r="A20" s="237" t="s">
        <v>54</v>
      </c>
      <c r="B20" s="238"/>
      <c r="C20" s="66" t="e">
        <f>CONCATENATE(ROUND(Feuil1!AP17,0),"/5")</f>
        <v>#DIV/0!</v>
      </c>
      <c r="D20" s="67" t="str">
        <f>CONCATENATE(Feuil1!C17,"/5")</f>
        <v>0/5</v>
      </c>
      <c r="E20" s="67" t="str">
        <f>CONCATENATE(Feuil1!D17,"/5")</f>
        <v>0/5</v>
      </c>
      <c r="F20" s="67" t="str">
        <f>CONCATENATE(Feuil1!E17,"/5")</f>
        <v>0/5</v>
      </c>
      <c r="G20" s="67" t="str">
        <f>CONCATENATE(Feuil1!F17,"/5")</f>
        <v>0/5</v>
      </c>
      <c r="H20" s="67" t="str">
        <f>CONCATENATE(Feuil1!G17,"/5")</f>
        <v>0/5</v>
      </c>
      <c r="I20" s="67" t="str">
        <f>CONCATENATE(Feuil1!H17,"/5")</f>
        <v>0/5</v>
      </c>
      <c r="J20" s="67" t="str">
        <f>CONCATENATE(Feuil1!I17,"/5")</f>
        <v>0/5</v>
      </c>
      <c r="K20" s="67" t="str">
        <f>CONCATENATE(Feuil1!J17,"/5")</f>
        <v>0/5</v>
      </c>
      <c r="L20" s="67" t="str">
        <f>CONCATENATE(Feuil1!K17,"/5")</f>
        <v>0/5</v>
      </c>
      <c r="M20" s="67" t="str">
        <f>CONCATENATE(Feuil1!L17,"/5")</f>
        <v>0/5</v>
      </c>
      <c r="N20" s="67" t="str">
        <f>CONCATENATE(Feuil1!M17,"/5")</f>
        <v>0/5</v>
      </c>
      <c r="O20" s="67" t="str">
        <f>CONCATENATE(Feuil1!N17,"/5")</f>
        <v>0/5</v>
      </c>
      <c r="P20" s="67" t="str">
        <f>CONCATENATE(Feuil1!O17,"/5")</f>
        <v>0/5</v>
      </c>
      <c r="Q20" s="67" t="str">
        <f>CONCATENATE(Feuil1!P17,"/5")</f>
        <v>0/5</v>
      </c>
      <c r="R20" s="67" t="str">
        <f>CONCATENATE(Feuil1!Q17,"/5")</f>
        <v>0/5</v>
      </c>
      <c r="S20" s="67" t="str">
        <f>CONCATENATE(Feuil1!R17,"/5")</f>
        <v>0/5</v>
      </c>
      <c r="T20" s="67" t="str">
        <f>CONCATENATE(Feuil1!S17,"/5")</f>
        <v>0/5</v>
      </c>
      <c r="U20" s="67" t="str">
        <f>CONCATENATE(Feuil1!T17,"/5")</f>
        <v>0/5</v>
      </c>
      <c r="V20" s="67" t="str">
        <f>CONCATENATE(Feuil1!U17,"/5")</f>
        <v>0/5</v>
      </c>
      <c r="W20" s="67" t="str">
        <f>CONCATENATE(Feuil1!V17,"/5")</f>
        <v>0/5</v>
      </c>
      <c r="X20" s="67" t="str">
        <f>CONCATENATE(Feuil1!W17,"/5")</f>
        <v>0/5</v>
      </c>
      <c r="Y20" s="67" t="str">
        <f>CONCATENATE(Feuil1!X17,"/5")</f>
        <v>0/5</v>
      </c>
      <c r="Z20" s="67" t="str">
        <f>CONCATENATE(Feuil1!Y17,"/5")</f>
        <v>0/5</v>
      </c>
      <c r="AA20" s="67" t="str">
        <f>CONCATENATE(Feuil1!Z17,"/5")</f>
        <v>0/5</v>
      </c>
      <c r="AB20" s="67" t="str">
        <f>CONCATENATE(Feuil1!AA17,"/5")</f>
        <v>0/5</v>
      </c>
      <c r="AC20" s="67" t="str">
        <f>CONCATENATE(Feuil1!AB17,"/5")</f>
        <v>0/5</v>
      </c>
      <c r="AD20" s="67" t="str">
        <f>CONCATENATE(Feuil1!AC17,"/5")</f>
        <v>0/5</v>
      </c>
      <c r="AE20" s="67" t="str">
        <f>CONCATENATE(Feuil1!AD17,"/5")</f>
        <v>0/5</v>
      </c>
      <c r="AF20" s="67" t="str">
        <f>CONCATENATE(Feuil1!AE17,"/5")</f>
        <v>0/5</v>
      </c>
      <c r="AG20" s="67" t="str">
        <f>CONCATENATE(Feuil1!AF17,"/5")</f>
        <v>0/5</v>
      </c>
      <c r="AH20" s="67" t="str">
        <f>CONCATENATE(Feuil1!AG17,"/5")</f>
        <v>0/5</v>
      </c>
      <c r="AI20" s="67" t="str">
        <f>CONCATENATE(Feuil1!AH17,"/5")</f>
        <v>0/5</v>
      </c>
      <c r="AJ20" s="67" t="str">
        <f>CONCATENATE(Feuil1!AI17,"/5")</f>
        <v>0/5</v>
      </c>
      <c r="AK20" s="67" t="str">
        <f>CONCATENATE(Feuil1!AJ17,"/5")</f>
        <v>0/5</v>
      </c>
      <c r="AL20" s="67" t="str">
        <f>CONCATENATE(Feuil1!AK17,"/5")</f>
        <v>0/5</v>
      </c>
      <c r="AM20" s="67" t="str">
        <f>CONCATENATE(Feuil1!AL17,"/5")</f>
        <v>0/5</v>
      </c>
      <c r="AN20" s="67" t="str">
        <f>CONCATENATE(Feuil1!AM17,"/5")</f>
        <v>0/5</v>
      </c>
      <c r="AO20" s="67" t="str">
        <f>CONCATENATE(Feuil1!AN17,"/5")</f>
        <v>0/5</v>
      </c>
      <c r="AP20" s="67" t="str">
        <f>CONCATENATE(Feuil1!AO17,"/5")</f>
        <v>0/5</v>
      </c>
    </row>
    <row r="21" spans="1:42" x14ac:dyDescent="0.2">
      <c r="A21" s="251" t="s">
        <v>48</v>
      </c>
      <c r="B21" s="252"/>
      <c r="C21" s="66" t="e">
        <f>CONCATENATE(ROUND(Feuil1!AP18,0),"/26")</f>
        <v>#DIV/0!</v>
      </c>
      <c r="D21" s="70" t="str">
        <f>CONCATENATE(Feuil1!C18,"/26")</f>
        <v>0/26</v>
      </c>
      <c r="E21" s="70" t="str">
        <f>CONCATENATE(Feuil1!D18,"/26")</f>
        <v>0/26</v>
      </c>
      <c r="F21" s="70" t="str">
        <f>CONCATENATE(Feuil1!E18,"/26")</f>
        <v>0/26</v>
      </c>
      <c r="G21" s="70" t="str">
        <f>CONCATENATE(Feuil1!F18,"/26")</f>
        <v>0/26</v>
      </c>
      <c r="H21" s="70" t="str">
        <f>CONCATENATE(Feuil1!G18,"/26")</f>
        <v>0/26</v>
      </c>
      <c r="I21" s="70" t="str">
        <f>CONCATENATE(Feuil1!H18,"/26")</f>
        <v>0/26</v>
      </c>
      <c r="J21" s="70" t="str">
        <f>CONCATENATE(Feuil1!I18,"/26")</f>
        <v>0/26</v>
      </c>
      <c r="K21" s="70" t="str">
        <f>CONCATENATE(Feuil1!J18,"/26")</f>
        <v>0/26</v>
      </c>
      <c r="L21" s="70" t="str">
        <f>CONCATENATE(Feuil1!K18,"/26")</f>
        <v>0/26</v>
      </c>
      <c r="M21" s="70" t="str">
        <f>CONCATENATE(Feuil1!L18,"/26")</f>
        <v>0/26</v>
      </c>
      <c r="N21" s="70" t="str">
        <f>CONCATENATE(Feuil1!M18,"/26")</f>
        <v>0/26</v>
      </c>
      <c r="O21" s="70" t="str">
        <f>CONCATENATE(Feuil1!N18,"/26")</f>
        <v>0/26</v>
      </c>
      <c r="P21" s="70" t="str">
        <f>CONCATENATE(Feuil1!O18,"/26")</f>
        <v>0/26</v>
      </c>
      <c r="Q21" s="70" t="str">
        <f>CONCATENATE(Feuil1!P18,"/26")</f>
        <v>0/26</v>
      </c>
      <c r="R21" s="70" t="str">
        <f>CONCATENATE(Feuil1!Q18,"/26")</f>
        <v>0/26</v>
      </c>
      <c r="S21" s="70" t="str">
        <f>CONCATENATE(Feuil1!R18,"/26")</f>
        <v>0/26</v>
      </c>
      <c r="T21" s="70" t="str">
        <f>CONCATENATE(Feuil1!S18,"/26")</f>
        <v>0/26</v>
      </c>
      <c r="U21" s="70" t="str">
        <f>CONCATENATE(Feuil1!T18,"/26")</f>
        <v>0/26</v>
      </c>
      <c r="V21" s="70" t="str">
        <f>CONCATENATE(Feuil1!U18,"/26")</f>
        <v>0/26</v>
      </c>
      <c r="W21" s="70" t="str">
        <f>CONCATENATE(Feuil1!V18,"/26")</f>
        <v>0/26</v>
      </c>
      <c r="X21" s="70" t="str">
        <f>CONCATENATE(Feuil1!W18,"/26")</f>
        <v>0/26</v>
      </c>
      <c r="Y21" s="70" t="str">
        <f>CONCATENATE(Feuil1!X18,"/26")</f>
        <v>0/26</v>
      </c>
      <c r="Z21" s="70" t="str">
        <f>CONCATENATE(Feuil1!Y18,"/26")</f>
        <v>0/26</v>
      </c>
      <c r="AA21" s="70" t="str">
        <f>CONCATENATE(Feuil1!Z18,"/26")</f>
        <v>0/26</v>
      </c>
      <c r="AB21" s="70" t="str">
        <f>CONCATENATE(Feuil1!AA18,"/26")</f>
        <v>0/26</v>
      </c>
      <c r="AC21" s="70" t="str">
        <f>CONCATENATE(Feuil1!AB18,"/26")</f>
        <v>0/26</v>
      </c>
      <c r="AD21" s="70" t="str">
        <f>CONCATENATE(Feuil1!AC18,"/26")</f>
        <v>0/26</v>
      </c>
      <c r="AE21" s="70" t="str">
        <f>CONCATENATE(Feuil1!AD18,"/26")</f>
        <v>0/26</v>
      </c>
      <c r="AF21" s="70" t="str">
        <f>CONCATENATE(Feuil1!AE18,"/26")</f>
        <v>0/26</v>
      </c>
      <c r="AG21" s="70" t="str">
        <f>CONCATENATE(Feuil1!AF18,"/26")</f>
        <v>0/26</v>
      </c>
      <c r="AH21" s="70" t="str">
        <f>CONCATENATE(Feuil1!AG18,"/26")</f>
        <v>0/26</v>
      </c>
      <c r="AI21" s="70" t="str">
        <f>CONCATENATE(Feuil1!AH18,"/26")</f>
        <v>0/26</v>
      </c>
      <c r="AJ21" s="70" t="str">
        <f>CONCATENATE(Feuil1!AI18,"/26")</f>
        <v>0/26</v>
      </c>
      <c r="AK21" s="70" t="str">
        <f>CONCATENATE(Feuil1!AJ18,"/26")</f>
        <v>0/26</v>
      </c>
      <c r="AL21" s="70" t="str">
        <f>CONCATENATE(Feuil1!AK18,"/26")</f>
        <v>0/26</v>
      </c>
      <c r="AM21" s="70" t="str">
        <f>CONCATENATE(Feuil1!AL18,"/26")</f>
        <v>0/26</v>
      </c>
      <c r="AN21" s="70" t="str">
        <f>CONCATENATE(Feuil1!AM18,"/26")</f>
        <v>0/26</v>
      </c>
      <c r="AO21" s="70" t="str">
        <f>CONCATENATE(Feuil1!AN18,"/26")</f>
        <v>0/26</v>
      </c>
      <c r="AP21" s="70" t="str">
        <f>CONCATENATE(Feuil1!AO18,"/26")</f>
        <v>0/26</v>
      </c>
    </row>
    <row r="22" spans="1:42" s="72" customFormat="1" ht="13.5" thickBot="1" x14ac:dyDescent="0.25">
      <c r="A22" s="251" t="s">
        <v>49</v>
      </c>
      <c r="B22" s="252"/>
      <c r="C22" s="66" t="e">
        <f>CONCATENATE(ROUND(Feuil1!AP19,0),"/26")</f>
        <v>#DIV/0!</v>
      </c>
      <c r="D22" s="71" t="str">
        <f>CONCATENATE(Feuil1!C19,"/26")</f>
        <v>0/26</v>
      </c>
      <c r="E22" s="71" t="str">
        <f>CONCATENATE(Feuil1!D19,"/26")</f>
        <v>0/26</v>
      </c>
      <c r="F22" s="71" t="str">
        <f>CONCATENATE(Feuil1!E19,"/26")</f>
        <v>0/26</v>
      </c>
      <c r="G22" s="71" t="str">
        <f>CONCATENATE(Feuil1!F19,"/26")</f>
        <v>0/26</v>
      </c>
      <c r="H22" s="71" t="str">
        <f>CONCATENATE(Feuil1!G19,"/26")</f>
        <v>0/26</v>
      </c>
      <c r="I22" s="71" t="str">
        <f>CONCATENATE(Feuil1!H19,"/26")</f>
        <v>0/26</v>
      </c>
      <c r="J22" s="71" t="str">
        <f>CONCATENATE(Feuil1!I19,"/26")</f>
        <v>0/26</v>
      </c>
      <c r="K22" s="71" t="str">
        <f>CONCATENATE(Feuil1!J19,"/26")</f>
        <v>0/26</v>
      </c>
      <c r="L22" s="71" t="str">
        <f>CONCATENATE(Feuil1!K19,"/26")</f>
        <v>0/26</v>
      </c>
      <c r="M22" s="71" t="str">
        <f>CONCATENATE(Feuil1!L19,"/26")</f>
        <v>0/26</v>
      </c>
      <c r="N22" s="71" t="str">
        <f>CONCATENATE(Feuil1!M19,"/26")</f>
        <v>0/26</v>
      </c>
      <c r="O22" s="71" t="str">
        <f>CONCATENATE(Feuil1!N19,"/26")</f>
        <v>0/26</v>
      </c>
      <c r="P22" s="71" t="str">
        <f>CONCATENATE(Feuil1!O19,"/26")</f>
        <v>0/26</v>
      </c>
      <c r="Q22" s="71" t="str">
        <f>CONCATENATE(Feuil1!P19,"/26")</f>
        <v>0/26</v>
      </c>
      <c r="R22" s="71" t="str">
        <f>CONCATENATE(Feuil1!Q19,"/26")</f>
        <v>0/26</v>
      </c>
      <c r="S22" s="71" t="str">
        <f>CONCATENATE(Feuil1!R19,"/26")</f>
        <v>0/26</v>
      </c>
      <c r="T22" s="71" t="str">
        <f>CONCATENATE(Feuil1!S19,"/26")</f>
        <v>0/26</v>
      </c>
      <c r="U22" s="71" t="str">
        <f>CONCATENATE(Feuil1!T19,"/26")</f>
        <v>0/26</v>
      </c>
      <c r="V22" s="71" t="str">
        <f>CONCATENATE(Feuil1!U19,"/26")</f>
        <v>0/26</v>
      </c>
      <c r="W22" s="71" t="str">
        <f>CONCATENATE(Feuil1!V19,"/26")</f>
        <v>0/26</v>
      </c>
      <c r="X22" s="71" t="str">
        <f>CONCATENATE(Feuil1!W19,"/26")</f>
        <v>0/26</v>
      </c>
      <c r="Y22" s="71" t="str">
        <f>CONCATENATE(Feuil1!X19,"/26")</f>
        <v>0/26</v>
      </c>
      <c r="Z22" s="71" t="str">
        <f>CONCATENATE(Feuil1!Y19,"/26")</f>
        <v>0/26</v>
      </c>
      <c r="AA22" s="71" t="str">
        <f>CONCATENATE(Feuil1!Z19,"/26")</f>
        <v>0/26</v>
      </c>
      <c r="AB22" s="71" t="str">
        <f>CONCATENATE(Feuil1!AA19,"/26")</f>
        <v>0/26</v>
      </c>
      <c r="AC22" s="71" t="str">
        <f>CONCATENATE(Feuil1!AB19,"/26")</f>
        <v>0/26</v>
      </c>
      <c r="AD22" s="71" t="str">
        <f>CONCATENATE(Feuil1!AC19,"/26")</f>
        <v>0/26</v>
      </c>
      <c r="AE22" s="71" t="str">
        <f>CONCATENATE(Feuil1!AD19,"/26")</f>
        <v>0/26</v>
      </c>
      <c r="AF22" s="71" t="str">
        <f>CONCATENATE(Feuil1!AE19,"/26")</f>
        <v>0/26</v>
      </c>
      <c r="AG22" s="71" t="str">
        <f>CONCATENATE(Feuil1!AF19,"/26")</f>
        <v>0/26</v>
      </c>
      <c r="AH22" s="71" t="str">
        <f>CONCATENATE(Feuil1!AG19,"/26")</f>
        <v>0/26</v>
      </c>
      <c r="AI22" s="71" t="str">
        <f>CONCATENATE(Feuil1!AH19,"/26")</f>
        <v>0/26</v>
      </c>
      <c r="AJ22" s="71" t="str">
        <f>CONCATENATE(Feuil1!AI19,"/26")</f>
        <v>0/26</v>
      </c>
      <c r="AK22" s="71" t="str">
        <f>CONCATENATE(Feuil1!AJ19,"/26")</f>
        <v>0/26</v>
      </c>
      <c r="AL22" s="71" t="str">
        <f>CONCATENATE(Feuil1!AK19,"/26")</f>
        <v>0/26</v>
      </c>
      <c r="AM22" s="71" t="str">
        <f>CONCATENATE(Feuil1!AL19,"/26")</f>
        <v>0/26</v>
      </c>
      <c r="AN22" s="71" t="str">
        <f>CONCATENATE(Feuil1!AM19,"/26")</f>
        <v>0/26</v>
      </c>
      <c r="AO22" s="71" t="str">
        <f>CONCATENATE(Feuil1!AN19,"/26")</f>
        <v>0/26</v>
      </c>
      <c r="AP22" s="71" t="str">
        <f>CONCATENATE(Feuil1!AO19,"/26")</f>
        <v>0/26</v>
      </c>
    </row>
    <row r="23" spans="1:42" s="76" customFormat="1" ht="13.5" thickBot="1" x14ac:dyDescent="0.25">
      <c r="A23" s="239" t="s">
        <v>50</v>
      </c>
      <c r="B23" s="240"/>
      <c r="C23" s="73" t="e">
        <f>Feuil1!AP20</f>
        <v>#DIV/0!</v>
      </c>
      <c r="D23" s="74">
        <f>Feuil1!C20</f>
        <v>0</v>
      </c>
      <c r="E23" s="74">
        <f>Feuil1!D20</f>
        <v>0</v>
      </c>
      <c r="F23" s="74">
        <f>Feuil1!E20</f>
        <v>0</v>
      </c>
      <c r="G23" s="74">
        <f>Feuil1!F20</f>
        <v>0</v>
      </c>
      <c r="H23" s="74">
        <f>Feuil1!G20</f>
        <v>0</v>
      </c>
      <c r="I23" s="74">
        <f>Feuil1!H20</f>
        <v>0</v>
      </c>
      <c r="J23" s="74">
        <f>Feuil1!I20</f>
        <v>0</v>
      </c>
      <c r="K23" s="74">
        <f>Feuil1!J20</f>
        <v>0</v>
      </c>
      <c r="L23" s="74">
        <f>Feuil1!K20</f>
        <v>0</v>
      </c>
      <c r="M23" s="74">
        <f>Feuil1!L20</f>
        <v>0</v>
      </c>
      <c r="N23" s="74">
        <f>Feuil1!M20</f>
        <v>0</v>
      </c>
      <c r="O23" s="74">
        <f>Feuil1!N20</f>
        <v>0</v>
      </c>
      <c r="P23" s="74">
        <f>Feuil1!O20</f>
        <v>0</v>
      </c>
      <c r="Q23" s="74">
        <f>Feuil1!P20</f>
        <v>0</v>
      </c>
      <c r="R23" s="74">
        <f>Feuil1!Q20</f>
        <v>0</v>
      </c>
      <c r="S23" s="74">
        <f>Feuil1!R20</f>
        <v>0</v>
      </c>
      <c r="T23" s="74">
        <f>Feuil1!S20</f>
        <v>0</v>
      </c>
      <c r="U23" s="74">
        <f>Feuil1!T20</f>
        <v>0</v>
      </c>
      <c r="V23" s="74">
        <f>Feuil1!U20</f>
        <v>0</v>
      </c>
      <c r="W23" s="74">
        <f>Feuil1!V20</f>
        <v>0</v>
      </c>
      <c r="X23" s="74">
        <f>Feuil1!W20</f>
        <v>0</v>
      </c>
      <c r="Y23" s="74">
        <f>Feuil1!X20</f>
        <v>0</v>
      </c>
      <c r="Z23" s="74">
        <f>Feuil1!Y20</f>
        <v>0</v>
      </c>
      <c r="AA23" s="74">
        <f>Feuil1!Z20</f>
        <v>0</v>
      </c>
      <c r="AB23" s="74">
        <f>Feuil1!AA20</f>
        <v>0</v>
      </c>
      <c r="AC23" s="74">
        <f>Feuil1!AB20</f>
        <v>0</v>
      </c>
      <c r="AD23" s="74">
        <f>Feuil1!AC20</f>
        <v>0</v>
      </c>
      <c r="AE23" s="74">
        <f>Feuil1!AD20</f>
        <v>0</v>
      </c>
      <c r="AF23" s="74">
        <f>Feuil1!AE20</f>
        <v>0</v>
      </c>
      <c r="AG23" s="74">
        <f>Feuil1!AF20</f>
        <v>0</v>
      </c>
      <c r="AH23" s="74">
        <f>Feuil1!AG20</f>
        <v>0</v>
      </c>
      <c r="AI23" s="74">
        <f>Feuil1!AH20</f>
        <v>0</v>
      </c>
      <c r="AJ23" s="74">
        <f>Feuil1!AI20</f>
        <v>0</v>
      </c>
      <c r="AK23" s="74">
        <f>Feuil1!AJ20</f>
        <v>0</v>
      </c>
      <c r="AL23" s="74">
        <f>Feuil1!AK20</f>
        <v>0</v>
      </c>
      <c r="AM23" s="74">
        <f>Feuil1!AL20</f>
        <v>0</v>
      </c>
      <c r="AN23" s="74">
        <f>Feuil1!AM20</f>
        <v>0</v>
      </c>
      <c r="AO23" s="74">
        <f>Feuil1!AN20</f>
        <v>0</v>
      </c>
      <c r="AP23" s="74">
        <f>Feuil1!AO20</f>
        <v>0</v>
      </c>
    </row>
    <row r="24" spans="1:42" s="77" customFormat="1" ht="155.1" customHeight="1" thickBot="1" x14ac:dyDescent="0.25">
      <c r="A24" s="245"/>
      <c r="B24" s="246"/>
      <c r="C24" s="59" t="str">
        <f>C6</f>
        <v xml:space="preserve">Réussite de la classe </v>
      </c>
      <c r="D24" s="60" t="str">
        <f>D6</f>
        <v xml:space="preserve"> </v>
      </c>
      <c r="E24" s="60" t="str">
        <f t="shared" ref="E24:AP24" si="1">E6</f>
        <v xml:space="preserve"> </v>
      </c>
      <c r="F24" s="60" t="str">
        <f t="shared" si="1"/>
        <v xml:space="preserve"> </v>
      </c>
      <c r="G24" s="60" t="str">
        <f t="shared" si="1"/>
        <v xml:space="preserve"> </v>
      </c>
      <c r="H24" s="60" t="str">
        <f t="shared" si="1"/>
        <v xml:space="preserve"> </v>
      </c>
      <c r="I24" s="60" t="str">
        <f t="shared" si="1"/>
        <v xml:space="preserve"> </v>
      </c>
      <c r="J24" s="60" t="str">
        <f t="shared" si="1"/>
        <v xml:space="preserve"> </v>
      </c>
      <c r="K24" s="60" t="str">
        <f t="shared" si="1"/>
        <v xml:space="preserve"> </v>
      </c>
      <c r="L24" s="60" t="str">
        <f t="shared" si="1"/>
        <v xml:space="preserve"> </v>
      </c>
      <c r="M24" s="60" t="str">
        <f t="shared" si="1"/>
        <v xml:space="preserve"> </v>
      </c>
      <c r="N24" s="60" t="str">
        <f t="shared" si="1"/>
        <v xml:space="preserve"> </v>
      </c>
      <c r="O24" s="60" t="str">
        <f t="shared" si="1"/>
        <v xml:space="preserve"> </v>
      </c>
      <c r="P24" s="60" t="str">
        <f t="shared" si="1"/>
        <v xml:space="preserve"> </v>
      </c>
      <c r="Q24" s="60" t="str">
        <f t="shared" si="1"/>
        <v xml:space="preserve"> </v>
      </c>
      <c r="R24" s="60" t="str">
        <f t="shared" si="1"/>
        <v xml:space="preserve"> </v>
      </c>
      <c r="S24" s="60" t="str">
        <f t="shared" si="1"/>
        <v xml:space="preserve"> </v>
      </c>
      <c r="T24" s="60" t="str">
        <f t="shared" si="1"/>
        <v xml:space="preserve"> </v>
      </c>
      <c r="U24" s="60" t="str">
        <f t="shared" si="1"/>
        <v xml:space="preserve"> </v>
      </c>
      <c r="V24" s="60" t="str">
        <f t="shared" si="1"/>
        <v xml:space="preserve"> </v>
      </c>
      <c r="W24" s="60" t="str">
        <f t="shared" si="1"/>
        <v xml:space="preserve"> </v>
      </c>
      <c r="X24" s="60" t="str">
        <f t="shared" si="1"/>
        <v xml:space="preserve"> </v>
      </c>
      <c r="Y24" s="60" t="str">
        <f t="shared" si="1"/>
        <v xml:space="preserve"> </v>
      </c>
      <c r="Z24" s="60" t="str">
        <f t="shared" si="1"/>
        <v xml:space="preserve"> </v>
      </c>
      <c r="AA24" s="60" t="str">
        <f t="shared" si="1"/>
        <v xml:space="preserve"> </v>
      </c>
      <c r="AB24" s="60" t="str">
        <f t="shared" si="1"/>
        <v xml:space="preserve"> </v>
      </c>
      <c r="AC24" s="60" t="str">
        <f t="shared" si="1"/>
        <v xml:space="preserve"> </v>
      </c>
      <c r="AD24" s="60" t="str">
        <f t="shared" si="1"/>
        <v xml:space="preserve"> </v>
      </c>
      <c r="AE24" s="60" t="str">
        <f t="shared" si="1"/>
        <v xml:space="preserve"> </v>
      </c>
      <c r="AF24" s="60" t="str">
        <f t="shared" si="1"/>
        <v xml:space="preserve"> </v>
      </c>
      <c r="AG24" s="60" t="str">
        <f t="shared" si="1"/>
        <v xml:space="preserve"> </v>
      </c>
      <c r="AH24" s="60" t="str">
        <f t="shared" si="1"/>
        <v xml:space="preserve"> </v>
      </c>
      <c r="AI24" s="60" t="str">
        <f t="shared" si="1"/>
        <v xml:space="preserve"> </v>
      </c>
      <c r="AJ24" s="60" t="str">
        <f t="shared" si="1"/>
        <v xml:space="preserve"> </v>
      </c>
      <c r="AK24" s="60" t="str">
        <f t="shared" si="1"/>
        <v xml:space="preserve"> </v>
      </c>
      <c r="AL24" s="60" t="str">
        <f t="shared" si="1"/>
        <v xml:space="preserve"> </v>
      </c>
      <c r="AM24" s="60" t="str">
        <f t="shared" si="1"/>
        <v xml:space="preserve"> </v>
      </c>
      <c r="AN24" s="60" t="str">
        <f t="shared" si="1"/>
        <v xml:space="preserve"> </v>
      </c>
      <c r="AO24" s="60" t="str">
        <f t="shared" si="1"/>
        <v xml:space="preserve"> </v>
      </c>
      <c r="AP24" s="60" t="str">
        <f t="shared" si="1"/>
        <v xml:space="preserve"> </v>
      </c>
    </row>
    <row r="25" spans="1:42" ht="13.5" thickTop="1" x14ac:dyDescent="0.2"/>
  </sheetData>
  <sheetProtection sheet="1" objects="1" scenarios="1" selectLockedCells="1"/>
  <mergeCells count="22">
    <mergeCell ref="A23:B23"/>
    <mergeCell ref="A20:B20"/>
    <mergeCell ref="A6:B6"/>
    <mergeCell ref="A15:B15"/>
    <mergeCell ref="A24:B24"/>
    <mergeCell ref="A9:B9"/>
    <mergeCell ref="A10:B10"/>
    <mergeCell ref="A12:B12"/>
    <mergeCell ref="A13:B13"/>
    <mergeCell ref="A14:B14"/>
    <mergeCell ref="A21:B21"/>
    <mergeCell ref="A22:B22"/>
    <mergeCell ref="A11:B11"/>
    <mergeCell ref="A16:B16"/>
    <mergeCell ref="A17:B17"/>
    <mergeCell ref="A18:B18"/>
    <mergeCell ref="A19:B19"/>
    <mergeCell ref="B1:F1"/>
    <mergeCell ref="B2:F2"/>
    <mergeCell ref="B4:F4"/>
    <mergeCell ref="A7:B7"/>
    <mergeCell ref="A8:B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21"/>
  <sheetViews>
    <sheetView topLeftCell="S13" workbookViewId="0">
      <selection activeCell="C20" sqref="C20:AO20"/>
    </sheetView>
  </sheetViews>
  <sheetFormatPr baseColWidth="10" defaultRowHeight="12.75" x14ac:dyDescent="0.2"/>
  <cols>
    <col min="1" max="1" width="53.5703125" style="64" bestFit="1" customWidth="1"/>
    <col min="2" max="2" width="8.7109375" style="62" bestFit="1" customWidth="1"/>
    <col min="3" max="28" width="7.7109375" style="62" bestFit="1" customWidth="1"/>
    <col min="29" max="29" width="6.7109375" style="62" bestFit="1" customWidth="1"/>
    <col min="30" max="30" width="5.7109375" style="62" bestFit="1" customWidth="1"/>
    <col min="31" max="31" width="5.7109375" style="63" bestFit="1" customWidth="1"/>
    <col min="32" max="32" width="5.7109375" style="62" bestFit="1" customWidth="1"/>
    <col min="33" max="33" width="5.7109375" style="62" customWidth="1"/>
    <col min="34" max="41" width="5.7109375" style="62" bestFit="1" customWidth="1"/>
    <col min="42" max="42" width="7.28515625" style="62" bestFit="1" customWidth="1"/>
    <col min="43" max="16384" width="11.42578125" style="62"/>
  </cols>
  <sheetData>
    <row r="2" spans="1:42" ht="13.5" thickBot="1" x14ac:dyDescent="0.25"/>
    <row r="3" spans="1:42" s="65" customFormat="1" ht="180" customHeight="1" x14ac:dyDescent="0.2">
      <c r="A3" s="78" t="s">
        <v>34</v>
      </c>
      <c r="B3" s="54">
        <f>Classe!D6</f>
        <v>0</v>
      </c>
      <c r="C3" s="47" t="str">
        <f>Classe!$E10</f>
        <v xml:space="preserve"> </v>
      </c>
      <c r="D3" s="47" t="str">
        <f>Classe!$E11</f>
        <v xml:space="preserve"> </v>
      </c>
      <c r="E3" s="47" t="str">
        <f>Classe!$E12</f>
        <v xml:space="preserve"> </v>
      </c>
      <c r="F3" s="47" t="str">
        <f>Classe!$E13</f>
        <v xml:space="preserve"> </v>
      </c>
      <c r="G3" s="47" t="str">
        <f>Classe!$E14</f>
        <v xml:space="preserve"> </v>
      </c>
      <c r="H3" s="47" t="str">
        <f>Classe!$E15</f>
        <v xml:space="preserve"> </v>
      </c>
      <c r="I3" s="47" t="str">
        <f>Classe!$E16</f>
        <v xml:space="preserve"> </v>
      </c>
      <c r="J3" s="47" t="str">
        <f>Classe!$E17</f>
        <v xml:space="preserve"> </v>
      </c>
      <c r="K3" s="47" t="str">
        <f>Classe!$E18</f>
        <v xml:space="preserve"> </v>
      </c>
      <c r="L3" s="47" t="str">
        <f>Classe!$E19</f>
        <v xml:space="preserve"> </v>
      </c>
      <c r="M3" s="47" t="str">
        <f>Classe!$E20</f>
        <v xml:space="preserve"> </v>
      </c>
      <c r="N3" s="47" t="str">
        <f>Classe!$E21</f>
        <v xml:space="preserve"> </v>
      </c>
      <c r="O3" s="47" t="str">
        <f>Classe!$E22</f>
        <v xml:space="preserve"> </v>
      </c>
      <c r="P3" s="47" t="str">
        <f>Classe!$E23</f>
        <v xml:space="preserve"> </v>
      </c>
      <c r="Q3" s="47" t="str">
        <f>Classe!$E24</f>
        <v xml:space="preserve"> </v>
      </c>
      <c r="R3" s="47" t="str">
        <f>Classe!$E25</f>
        <v xml:space="preserve"> </v>
      </c>
      <c r="S3" s="47" t="str">
        <f>Classe!$E26</f>
        <v xml:space="preserve"> </v>
      </c>
      <c r="T3" s="47" t="str">
        <f>Classe!$E27</f>
        <v xml:space="preserve"> </v>
      </c>
      <c r="U3" s="47" t="str">
        <f>Classe!$E28</f>
        <v xml:space="preserve"> </v>
      </c>
      <c r="V3" s="47" t="str">
        <f>Classe!$E29</f>
        <v xml:space="preserve"> </v>
      </c>
      <c r="W3" s="47" t="str">
        <f>Classe!$E30</f>
        <v xml:space="preserve"> </v>
      </c>
      <c r="X3" s="47" t="str">
        <f>Classe!$E31</f>
        <v xml:space="preserve"> </v>
      </c>
      <c r="Y3" s="47" t="str">
        <f>Classe!$E32</f>
        <v xml:space="preserve"> </v>
      </c>
      <c r="Z3" s="47" t="str">
        <f>Classe!$E33</f>
        <v xml:space="preserve"> </v>
      </c>
      <c r="AA3" s="47" t="str">
        <f>Classe!$E34</f>
        <v xml:space="preserve"> </v>
      </c>
      <c r="AB3" s="47" t="str">
        <f>Classe!$E35</f>
        <v xml:space="preserve"> </v>
      </c>
      <c r="AC3" s="47" t="str">
        <f>Classe!$E36</f>
        <v xml:space="preserve"> </v>
      </c>
      <c r="AD3" s="47" t="str">
        <f>Classe!$E37</f>
        <v xml:space="preserve"> </v>
      </c>
      <c r="AE3" s="47" t="str">
        <f>Classe!$E38</f>
        <v xml:space="preserve"> </v>
      </c>
      <c r="AF3" s="47" t="str">
        <f>Classe!$E39</f>
        <v xml:space="preserve"> </v>
      </c>
      <c r="AG3" s="47" t="str">
        <f>Classe!$E40</f>
        <v xml:space="preserve"> </v>
      </c>
      <c r="AH3" s="47" t="str">
        <f>Classe!$E41</f>
        <v xml:space="preserve"> </v>
      </c>
      <c r="AI3" s="47" t="str">
        <f>Classe!$E42</f>
        <v xml:space="preserve"> </v>
      </c>
      <c r="AJ3" s="47" t="str">
        <f>Classe!$E43</f>
        <v xml:space="preserve"> </v>
      </c>
      <c r="AK3" s="47" t="str">
        <f>Classe!$E44</f>
        <v xml:space="preserve"> </v>
      </c>
      <c r="AL3" s="47" t="str">
        <f>Classe!$E45</f>
        <v xml:space="preserve"> </v>
      </c>
      <c r="AM3" s="47" t="str">
        <f>Classe!$E46</f>
        <v xml:space="preserve"> </v>
      </c>
      <c r="AN3" s="47" t="str">
        <f>Classe!$E47</f>
        <v xml:space="preserve"> </v>
      </c>
      <c r="AO3" s="47" t="str">
        <f>Classe!$E48</f>
        <v xml:space="preserve"> </v>
      </c>
      <c r="AP3" s="79">
        <f>COUNTIF(C3:AO3,"&gt;&lt;"&amp;"")</f>
        <v>0</v>
      </c>
    </row>
    <row r="4" spans="1:42" x14ac:dyDescent="0.2">
      <c r="A4" s="80" t="s">
        <v>99</v>
      </c>
      <c r="B4" s="89" t="s">
        <v>31</v>
      </c>
      <c r="C4" s="94">
        <f>COUNTIF(Saisie!D11:D25,1)</f>
        <v>0</v>
      </c>
      <c r="D4" s="94">
        <f>COUNTIF(Saisie!E11:E25,1)</f>
        <v>0</v>
      </c>
      <c r="E4" s="94">
        <f>COUNTIF(Saisie!F11:F25,1)</f>
        <v>0</v>
      </c>
      <c r="F4" s="94">
        <f>COUNTIF(Saisie!G11:G25,1)</f>
        <v>0</v>
      </c>
      <c r="G4" s="94">
        <f>COUNTIF(Saisie!H11:H25,1)</f>
        <v>0</v>
      </c>
      <c r="H4" s="94">
        <f>COUNTIF(Saisie!I11:I25,1)</f>
        <v>0</v>
      </c>
      <c r="I4" s="94">
        <f>COUNTIF(Saisie!J11:J25,1)</f>
        <v>0</v>
      </c>
      <c r="J4" s="94">
        <f>COUNTIF(Saisie!K11:K25,1)</f>
        <v>0</v>
      </c>
      <c r="K4" s="94">
        <f>COUNTIF(Saisie!L11:L25,1)</f>
        <v>0</v>
      </c>
      <c r="L4" s="94">
        <f>COUNTIF(Saisie!M11:M25,1)</f>
        <v>0</v>
      </c>
      <c r="M4" s="94">
        <f>COUNTIF(Saisie!N11:N25,1)</f>
        <v>0</v>
      </c>
      <c r="N4" s="94">
        <f>COUNTIF(Saisie!O11:O25,1)</f>
        <v>0</v>
      </c>
      <c r="O4" s="94">
        <f>COUNTIF(Saisie!P11:P25,1)</f>
        <v>0</v>
      </c>
      <c r="P4" s="94">
        <f>COUNTIF(Saisie!Q11:Q25,1)</f>
        <v>0</v>
      </c>
      <c r="Q4" s="94">
        <f>COUNTIF(Saisie!R11:R25,1)</f>
        <v>0</v>
      </c>
      <c r="R4" s="94">
        <f>COUNTIF(Saisie!S11:S25,1)</f>
        <v>0</v>
      </c>
      <c r="S4" s="94">
        <f>COUNTIF(Saisie!T11:T25,1)</f>
        <v>0</v>
      </c>
      <c r="T4" s="94">
        <f>COUNTIF(Saisie!U11:U25,1)</f>
        <v>0</v>
      </c>
      <c r="U4" s="94">
        <f>COUNTIF(Saisie!V11:V25,1)</f>
        <v>0</v>
      </c>
      <c r="V4" s="94">
        <f>COUNTIF(Saisie!W11:W25,1)</f>
        <v>0</v>
      </c>
      <c r="W4" s="94">
        <f>COUNTIF(Saisie!X11:X25,1)</f>
        <v>0</v>
      </c>
      <c r="X4" s="94">
        <f>COUNTIF(Saisie!Y11:Y25,1)</f>
        <v>0</v>
      </c>
      <c r="Y4" s="94">
        <f>COUNTIF(Saisie!Z11:Z25,1)</f>
        <v>0</v>
      </c>
      <c r="Z4" s="94">
        <f>COUNTIF(Saisie!AA11:AA25,1)</f>
        <v>0</v>
      </c>
      <c r="AA4" s="94">
        <f>COUNTIF(Saisie!AB11:AB25,1)</f>
        <v>0</v>
      </c>
      <c r="AB4" s="94">
        <f>COUNTIF(Saisie!AC11:AC25,1)</f>
        <v>0</v>
      </c>
      <c r="AC4" s="94">
        <f>COUNTIF(Saisie!AD11:AD25,1)</f>
        <v>0</v>
      </c>
      <c r="AD4" s="94">
        <f>COUNTIF(Saisie!AE11:AE25,1)</f>
        <v>0</v>
      </c>
      <c r="AE4" s="94">
        <f>COUNTIF(Saisie!AF11:AF25,1)</f>
        <v>0</v>
      </c>
      <c r="AF4" s="94">
        <f>COUNTIF(Saisie!AG11:AG25,1)</f>
        <v>0</v>
      </c>
      <c r="AG4" s="94">
        <f>COUNTIF(Saisie!AH11:AH25,1)</f>
        <v>0</v>
      </c>
      <c r="AH4" s="94">
        <f>COUNTIF(Saisie!AI11:AI25,1)</f>
        <v>0</v>
      </c>
      <c r="AI4" s="94">
        <f>COUNTIF(Saisie!AJ11:AJ25,1)</f>
        <v>0</v>
      </c>
      <c r="AJ4" s="94">
        <f>COUNTIF(Saisie!AK11:AK25,1)</f>
        <v>0</v>
      </c>
      <c r="AK4" s="94">
        <f>COUNTIF(Saisie!AL11:AL25,1)</f>
        <v>0</v>
      </c>
      <c r="AL4" s="94">
        <f>COUNTIF(Saisie!AM11:AM25,1)</f>
        <v>0</v>
      </c>
      <c r="AM4" s="94">
        <f>COUNTIF(Saisie!AN11:AN25,1)</f>
        <v>0</v>
      </c>
      <c r="AN4" s="94">
        <f>COUNTIF(Saisie!AO11:AO25,1)</f>
        <v>0</v>
      </c>
      <c r="AO4" s="94">
        <f>COUNTIF(Saisie!AP11:AP25,1)</f>
        <v>0</v>
      </c>
      <c r="AP4" s="83" t="e">
        <f>SUM(C4:AO4)/$AP$3</f>
        <v>#DIV/0!</v>
      </c>
    </row>
    <row r="5" spans="1:42" x14ac:dyDescent="0.2">
      <c r="A5" s="80" t="s">
        <v>116</v>
      </c>
      <c r="B5" s="125" t="s">
        <v>31</v>
      </c>
      <c r="C5" s="94">
        <f>COUNTIF(Saisie!D26:D40,1)</f>
        <v>0</v>
      </c>
      <c r="D5" s="94">
        <f>COUNTIF(Saisie!E26:E40,1)</f>
        <v>0</v>
      </c>
      <c r="E5" s="94">
        <f>COUNTIF(Saisie!F26:F40,1)</f>
        <v>0</v>
      </c>
      <c r="F5" s="94">
        <f>COUNTIF(Saisie!G26:G40,1)</f>
        <v>0</v>
      </c>
      <c r="G5" s="94">
        <f>COUNTIF(Saisie!H26:H40,1)</f>
        <v>0</v>
      </c>
      <c r="H5" s="94">
        <f>COUNTIF(Saisie!I26:I40,1)</f>
        <v>0</v>
      </c>
      <c r="I5" s="94">
        <f>COUNTIF(Saisie!J26:J40,1)</f>
        <v>0</v>
      </c>
      <c r="J5" s="94">
        <f>COUNTIF(Saisie!K26:K40,1)</f>
        <v>0</v>
      </c>
      <c r="K5" s="94">
        <f>COUNTIF(Saisie!L26:L40,1)</f>
        <v>0</v>
      </c>
      <c r="L5" s="94">
        <f>COUNTIF(Saisie!M26:M40,1)</f>
        <v>0</v>
      </c>
      <c r="M5" s="94">
        <f>COUNTIF(Saisie!N26:N40,1)</f>
        <v>0</v>
      </c>
      <c r="N5" s="94">
        <f>COUNTIF(Saisie!O26:O40,1)</f>
        <v>0</v>
      </c>
      <c r="O5" s="94">
        <f>COUNTIF(Saisie!P26:P40,1)</f>
        <v>0</v>
      </c>
      <c r="P5" s="94">
        <f>COUNTIF(Saisie!Q26:Q40,1)</f>
        <v>0</v>
      </c>
      <c r="Q5" s="94">
        <f>COUNTIF(Saisie!R26:R40,1)</f>
        <v>0</v>
      </c>
      <c r="R5" s="94">
        <f>COUNTIF(Saisie!S26:S40,1)</f>
        <v>0</v>
      </c>
      <c r="S5" s="94">
        <f>COUNTIF(Saisie!T26:T40,1)</f>
        <v>0</v>
      </c>
      <c r="T5" s="94">
        <f>COUNTIF(Saisie!U26:U40,1)</f>
        <v>0</v>
      </c>
      <c r="U5" s="94">
        <f>COUNTIF(Saisie!V26:V40,1)</f>
        <v>0</v>
      </c>
      <c r="V5" s="94">
        <f>COUNTIF(Saisie!W26:W40,1)</f>
        <v>0</v>
      </c>
      <c r="W5" s="94">
        <f>COUNTIF(Saisie!X26:X40,1)</f>
        <v>0</v>
      </c>
      <c r="X5" s="94">
        <f>COUNTIF(Saisie!Y26:Y40,1)</f>
        <v>0</v>
      </c>
      <c r="Y5" s="94">
        <f>COUNTIF(Saisie!Z26:Z40,1)</f>
        <v>0</v>
      </c>
      <c r="Z5" s="94">
        <f>COUNTIF(Saisie!AA26:AA40,1)</f>
        <v>0</v>
      </c>
      <c r="AA5" s="94">
        <f>COUNTIF(Saisie!AB26:AB40,1)</f>
        <v>0</v>
      </c>
      <c r="AB5" s="94">
        <f>COUNTIF(Saisie!AC26:AC40,1)</f>
        <v>0</v>
      </c>
      <c r="AC5" s="94">
        <f>COUNTIF(Saisie!AD26:AD40,1)</f>
        <v>0</v>
      </c>
      <c r="AD5" s="94">
        <f>COUNTIF(Saisie!AE26:AE40,1)</f>
        <v>0</v>
      </c>
      <c r="AE5" s="94">
        <f>COUNTIF(Saisie!AF26:AF40,1)</f>
        <v>0</v>
      </c>
      <c r="AF5" s="94">
        <f>COUNTIF(Saisie!AG26:AG40,1)</f>
        <v>0</v>
      </c>
      <c r="AG5" s="94">
        <f>COUNTIF(Saisie!AH26:AH40,1)</f>
        <v>0</v>
      </c>
      <c r="AH5" s="94">
        <f>COUNTIF(Saisie!AI26:AI40,1)</f>
        <v>0</v>
      </c>
      <c r="AI5" s="94">
        <f>COUNTIF(Saisie!AJ26:AJ40,1)</f>
        <v>0</v>
      </c>
      <c r="AJ5" s="94">
        <f>COUNTIF(Saisie!AK26:AK40,1)</f>
        <v>0</v>
      </c>
      <c r="AK5" s="94">
        <f>COUNTIF(Saisie!AL26:AL40,1)</f>
        <v>0</v>
      </c>
      <c r="AL5" s="94">
        <f>COUNTIF(Saisie!AM26:AM40,1)</f>
        <v>0</v>
      </c>
      <c r="AM5" s="94">
        <f>COUNTIF(Saisie!AN26:AN40,1)</f>
        <v>0</v>
      </c>
      <c r="AN5" s="94">
        <f>COUNTIF(Saisie!AO26:AO40,1)</f>
        <v>0</v>
      </c>
      <c r="AO5" s="94">
        <f>COUNTIF(Saisie!AP26:AP40,1)</f>
        <v>0</v>
      </c>
      <c r="AP5" s="83" t="e">
        <f t="shared" ref="AP5:AP11" si="0">SUM(C5:AO5)/$AP$3</f>
        <v>#DIV/0!</v>
      </c>
    </row>
    <row r="6" spans="1:42" x14ac:dyDescent="0.2">
      <c r="A6" s="80" t="s">
        <v>5</v>
      </c>
      <c r="B6" s="84" t="s">
        <v>52</v>
      </c>
      <c r="C6" s="67">
        <f>COUNTIF(Saisie!D41:D51,1)</f>
        <v>0</v>
      </c>
      <c r="D6" s="67">
        <f>COUNTIF(Saisie!E41:E51,1)</f>
        <v>0</v>
      </c>
      <c r="E6" s="67">
        <f>COUNTIF(Saisie!F41:F51,1)</f>
        <v>0</v>
      </c>
      <c r="F6" s="67">
        <f>COUNTIF(Saisie!G41:G51,1)</f>
        <v>0</v>
      </c>
      <c r="G6" s="67">
        <f>COUNTIF(Saisie!H41:H51,1)</f>
        <v>0</v>
      </c>
      <c r="H6" s="67">
        <f>COUNTIF(Saisie!I41:I51,1)</f>
        <v>0</v>
      </c>
      <c r="I6" s="67">
        <f>COUNTIF(Saisie!J41:J51,1)</f>
        <v>0</v>
      </c>
      <c r="J6" s="67">
        <f>COUNTIF(Saisie!K41:K51,1)</f>
        <v>0</v>
      </c>
      <c r="K6" s="67">
        <f>COUNTIF(Saisie!L41:L51,1)</f>
        <v>0</v>
      </c>
      <c r="L6" s="67">
        <f>COUNTIF(Saisie!M41:M51,1)</f>
        <v>0</v>
      </c>
      <c r="M6" s="67">
        <f>COUNTIF(Saisie!N41:N51,1)</f>
        <v>0</v>
      </c>
      <c r="N6" s="67">
        <f>COUNTIF(Saisie!O41:O51,1)</f>
        <v>0</v>
      </c>
      <c r="O6" s="67">
        <f>COUNTIF(Saisie!P41:P51,1)</f>
        <v>0</v>
      </c>
      <c r="P6" s="67">
        <f>COUNTIF(Saisie!Q41:Q51,1)</f>
        <v>0</v>
      </c>
      <c r="Q6" s="67">
        <f>COUNTIF(Saisie!R41:R51,1)</f>
        <v>0</v>
      </c>
      <c r="R6" s="67">
        <f>COUNTIF(Saisie!S41:S51,1)</f>
        <v>0</v>
      </c>
      <c r="S6" s="67">
        <f>COUNTIF(Saisie!T41:T51,1)</f>
        <v>0</v>
      </c>
      <c r="T6" s="67">
        <f>COUNTIF(Saisie!U41:U51,1)</f>
        <v>0</v>
      </c>
      <c r="U6" s="67">
        <f>COUNTIF(Saisie!V41:V51,1)</f>
        <v>0</v>
      </c>
      <c r="V6" s="67">
        <f>COUNTIF(Saisie!W41:W51,1)</f>
        <v>0</v>
      </c>
      <c r="W6" s="67">
        <f>COUNTIF(Saisie!X41:X51,1)</f>
        <v>0</v>
      </c>
      <c r="X6" s="67">
        <f>COUNTIF(Saisie!Y41:Y51,1)</f>
        <v>0</v>
      </c>
      <c r="Y6" s="67">
        <f>COUNTIF(Saisie!Z41:Z51,1)</f>
        <v>0</v>
      </c>
      <c r="Z6" s="67">
        <f>COUNTIF(Saisie!AA41:AA51,1)</f>
        <v>0</v>
      </c>
      <c r="AA6" s="67">
        <f>COUNTIF(Saisie!AB41:AB51,1)</f>
        <v>0</v>
      </c>
      <c r="AB6" s="67">
        <f>COUNTIF(Saisie!AC41:AC51,1)</f>
        <v>0</v>
      </c>
      <c r="AC6" s="67">
        <f>COUNTIF(Saisie!AD41:AD51,1)</f>
        <v>0</v>
      </c>
      <c r="AD6" s="67">
        <f>COUNTIF(Saisie!AE41:AE51,1)</f>
        <v>0</v>
      </c>
      <c r="AE6" s="67">
        <f>COUNTIF(Saisie!AF41:AF51,1)</f>
        <v>0</v>
      </c>
      <c r="AF6" s="67">
        <f>COUNTIF(Saisie!AG41:AG51,1)</f>
        <v>0</v>
      </c>
      <c r="AG6" s="67">
        <f>COUNTIF(Saisie!AH41:AH51,1)</f>
        <v>0</v>
      </c>
      <c r="AH6" s="67">
        <f>COUNTIF(Saisie!AI41:AI51,1)</f>
        <v>0</v>
      </c>
      <c r="AI6" s="67">
        <f>COUNTIF(Saisie!AJ41:AJ51,1)</f>
        <v>0</v>
      </c>
      <c r="AJ6" s="67">
        <f>COUNTIF(Saisie!AK41:AK51,1)</f>
        <v>0</v>
      </c>
      <c r="AK6" s="67">
        <f>COUNTIF(Saisie!AL41:AL51,1)</f>
        <v>0</v>
      </c>
      <c r="AL6" s="67">
        <f>COUNTIF(Saisie!AM41:AM51,1)</f>
        <v>0</v>
      </c>
      <c r="AM6" s="67">
        <f>COUNTIF(Saisie!AN41:AN51,1)</f>
        <v>0</v>
      </c>
      <c r="AN6" s="67">
        <f>COUNTIF(Saisie!AO41:AO51,1)</f>
        <v>0</v>
      </c>
      <c r="AO6" s="67">
        <f>COUNTIF(Saisie!AP41:AP51,1)</f>
        <v>0</v>
      </c>
      <c r="AP6" s="83" t="e">
        <f t="shared" si="0"/>
        <v>#DIV/0!</v>
      </c>
    </row>
    <row r="7" spans="1:42" x14ac:dyDescent="0.2">
      <c r="A7" s="80" t="s">
        <v>117</v>
      </c>
      <c r="B7" s="89" t="s">
        <v>149</v>
      </c>
      <c r="C7" s="67">
        <f>COUNTIF(Saisie!D52:D66,1)</f>
        <v>0</v>
      </c>
      <c r="D7" s="82">
        <f>COUNTIF(Saisie!E64:E86,1)</f>
        <v>0</v>
      </c>
      <c r="E7" s="82">
        <f>COUNTIF(Saisie!F64:F86,1)</f>
        <v>0</v>
      </c>
      <c r="F7" s="82">
        <f>COUNTIF(Saisie!G64:G86,1)</f>
        <v>0</v>
      </c>
      <c r="G7" s="82">
        <f>COUNTIF(Saisie!H64:H86,1)</f>
        <v>0</v>
      </c>
      <c r="H7" s="82">
        <f>COUNTIF(Saisie!I64:I86,1)</f>
        <v>0</v>
      </c>
      <c r="I7" s="82">
        <f>COUNTIF(Saisie!J64:J86,1)</f>
        <v>0</v>
      </c>
      <c r="J7" s="82">
        <f>COUNTIF(Saisie!K64:K86,1)</f>
        <v>0</v>
      </c>
      <c r="K7" s="82">
        <f>COUNTIF(Saisie!L64:L86,1)</f>
        <v>0</v>
      </c>
      <c r="L7" s="82">
        <f>COUNTIF(Saisie!M64:M86,1)</f>
        <v>0</v>
      </c>
      <c r="M7" s="82">
        <f>COUNTIF(Saisie!N64:N86,1)</f>
        <v>0</v>
      </c>
      <c r="N7" s="82">
        <f>COUNTIF(Saisie!O64:O86,1)</f>
        <v>0</v>
      </c>
      <c r="O7" s="82">
        <f>COUNTIF(Saisie!P64:P86,1)</f>
        <v>0</v>
      </c>
      <c r="P7" s="82">
        <f>COUNTIF(Saisie!Q64:Q86,1)</f>
        <v>0</v>
      </c>
      <c r="Q7" s="82">
        <f>COUNTIF(Saisie!R64:R86,1)</f>
        <v>0</v>
      </c>
      <c r="R7" s="82">
        <f>COUNTIF(Saisie!S64:S86,1)</f>
        <v>0</v>
      </c>
      <c r="S7" s="82">
        <f>COUNTIF(Saisie!T64:T86,1)</f>
        <v>0</v>
      </c>
      <c r="T7" s="82">
        <f>COUNTIF(Saisie!U64:U86,1)</f>
        <v>0</v>
      </c>
      <c r="U7" s="82">
        <f>COUNTIF(Saisie!V64:V86,1)</f>
        <v>0</v>
      </c>
      <c r="V7" s="82">
        <f>COUNTIF(Saisie!W64:W86,1)</f>
        <v>0</v>
      </c>
      <c r="W7" s="82">
        <f>COUNTIF(Saisie!X64:X86,1)</f>
        <v>0</v>
      </c>
      <c r="X7" s="82">
        <f>COUNTIF(Saisie!Y64:Y86,1)</f>
        <v>0</v>
      </c>
      <c r="Y7" s="82">
        <f>COUNTIF(Saisie!Z64:Z86,1)</f>
        <v>0</v>
      </c>
      <c r="Z7" s="82">
        <f>COUNTIF(Saisie!AA64:AA86,1)</f>
        <v>0</v>
      </c>
      <c r="AA7" s="82">
        <f>COUNTIF(Saisie!AB64:AB86,1)</f>
        <v>0</v>
      </c>
      <c r="AB7" s="82">
        <f>COUNTIF(Saisie!AC64:AC86,1)</f>
        <v>0</v>
      </c>
      <c r="AC7" s="82">
        <f>COUNTIF(Saisie!AD64:AD86,1)</f>
        <v>0</v>
      </c>
      <c r="AD7" s="82">
        <f>COUNTIF(Saisie!AE64:AE86,1)</f>
        <v>0</v>
      </c>
      <c r="AE7" s="82">
        <f>COUNTIF(Saisie!AF64:AF86,1)</f>
        <v>0</v>
      </c>
      <c r="AF7" s="82">
        <f>COUNTIF(Saisie!AG64:AG86,1)</f>
        <v>0</v>
      </c>
      <c r="AG7" s="82">
        <f>COUNTIF(Saisie!AH64:AH86,1)</f>
        <v>0</v>
      </c>
      <c r="AH7" s="82">
        <f>COUNTIF(Saisie!AI64:AI86,1)</f>
        <v>0</v>
      </c>
      <c r="AI7" s="82">
        <f>COUNTIF(Saisie!AJ64:AJ86,1)</f>
        <v>0</v>
      </c>
      <c r="AJ7" s="82">
        <f>COUNTIF(Saisie!AK64:AK86,1)</f>
        <v>0</v>
      </c>
      <c r="AK7" s="82">
        <f>COUNTIF(Saisie!AL64:AL86,1)</f>
        <v>0</v>
      </c>
      <c r="AL7" s="82">
        <f>COUNTIF(Saisie!AM64:AM86,1)</f>
        <v>0</v>
      </c>
      <c r="AM7" s="82">
        <f>COUNTIF(Saisie!AN64:AN86,1)</f>
        <v>0</v>
      </c>
      <c r="AN7" s="82">
        <f>COUNTIF(Saisie!AO64:AO86,1)</f>
        <v>0</v>
      </c>
      <c r="AO7" s="82">
        <f>COUNTIF(Saisie!AP64:AP86,1)</f>
        <v>0</v>
      </c>
      <c r="AP7" s="83" t="e">
        <f t="shared" si="0"/>
        <v>#DIV/0!</v>
      </c>
    </row>
    <row r="8" spans="1:42" ht="13.5" thickBot="1" x14ac:dyDescent="0.25">
      <c r="A8" s="80" t="s">
        <v>33</v>
      </c>
      <c r="B8" s="89" t="s">
        <v>162</v>
      </c>
      <c r="C8" s="67">
        <f>COUNTIF(Saisie!D67:D86,1)</f>
        <v>0</v>
      </c>
      <c r="D8" s="67">
        <f>COUNTIF(Saisie!E67:E86,1)</f>
        <v>0</v>
      </c>
      <c r="E8" s="67">
        <f>COUNTIF(Saisie!F67:F86,1)</f>
        <v>0</v>
      </c>
      <c r="F8" s="67">
        <f>COUNTIF(Saisie!G67:G86,1)</f>
        <v>0</v>
      </c>
      <c r="G8" s="67">
        <f>COUNTIF(Saisie!H67:H86,1)</f>
        <v>0</v>
      </c>
      <c r="H8" s="67">
        <f>COUNTIF(Saisie!I67:I86,1)</f>
        <v>0</v>
      </c>
      <c r="I8" s="67">
        <f>COUNTIF(Saisie!J67:J86,1)</f>
        <v>0</v>
      </c>
      <c r="J8" s="67">
        <f>COUNTIF(Saisie!K67:K86,1)</f>
        <v>0</v>
      </c>
      <c r="K8" s="67">
        <f>COUNTIF(Saisie!L67:L86,1)</f>
        <v>0</v>
      </c>
      <c r="L8" s="67">
        <f>COUNTIF(Saisie!M67:M86,1)</f>
        <v>0</v>
      </c>
      <c r="M8" s="67">
        <f>COUNTIF(Saisie!N67:N86,1)</f>
        <v>0</v>
      </c>
      <c r="N8" s="67">
        <f>COUNTIF(Saisie!O67:O86,1)</f>
        <v>0</v>
      </c>
      <c r="O8" s="67">
        <f>COUNTIF(Saisie!P67:P86,1)</f>
        <v>0</v>
      </c>
      <c r="P8" s="67">
        <f>COUNTIF(Saisie!Q67:Q86,1)</f>
        <v>0</v>
      </c>
      <c r="Q8" s="67">
        <f>COUNTIF(Saisie!R67:R86,1)</f>
        <v>0</v>
      </c>
      <c r="R8" s="67">
        <f>COUNTIF(Saisie!S67:S86,1)</f>
        <v>0</v>
      </c>
      <c r="S8" s="67">
        <f>COUNTIF(Saisie!T67:T86,1)</f>
        <v>0</v>
      </c>
      <c r="T8" s="67">
        <f>COUNTIF(Saisie!U67:U86,1)</f>
        <v>0</v>
      </c>
      <c r="U8" s="67">
        <f>COUNTIF(Saisie!V67:V86,1)</f>
        <v>0</v>
      </c>
      <c r="V8" s="67">
        <f>COUNTIF(Saisie!W67:W86,1)</f>
        <v>0</v>
      </c>
      <c r="W8" s="67">
        <f>COUNTIF(Saisie!X67:X86,1)</f>
        <v>0</v>
      </c>
      <c r="X8" s="67">
        <f>COUNTIF(Saisie!Y67:Y86,1)</f>
        <v>0</v>
      </c>
      <c r="Y8" s="67">
        <f>COUNTIF(Saisie!Z67:Z86,1)</f>
        <v>0</v>
      </c>
      <c r="Z8" s="67">
        <f>COUNTIF(Saisie!AA67:AA86,1)</f>
        <v>0</v>
      </c>
      <c r="AA8" s="67">
        <f>COUNTIF(Saisie!AB67:AB86,1)</f>
        <v>0</v>
      </c>
      <c r="AB8" s="67">
        <f>COUNTIF(Saisie!AC67:AC86,1)</f>
        <v>0</v>
      </c>
      <c r="AC8" s="67">
        <f>COUNTIF(Saisie!AD67:AD86,1)</f>
        <v>0</v>
      </c>
      <c r="AD8" s="67">
        <f>COUNTIF(Saisie!AE67:AE86,1)</f>
        <v>0</v>
      </c>
      <c r="AE8" s="67">
        <f>COUNTIF(Saisie!AF67:AF86,1)</f>
        <v>0</v>
      </c>
      <c r="AF8" s="67">
        <f>COUNTIF(Saisie!AG67:AG86,1)</f>
        <v>0</v>
      </c>
      <c r="AG8" s="67">
        <f>COUNTIF(Saisie!AH67:AH86,1)</f>
        <v>0</v>
      </c>
      <c r="AH8" s="67">
        <f>COUNTIF(Saisie!AI67:AI86,1)</f>
        <v>0</v>
      </c>
      <c r="AI8" s="67">
        <f>COUNTIF(Saisie!AJ67:AJ86,1)</f>
        <v>0</v>
      </c>
      <c r="AJ8" s="67">
        <f>COUNTIF(Saisie!AK67:AK86,1)</f>
        <v>0</v>
      </c>
      <c r="AK8" s="67">
        <f>COUNTIF(Saisie!AL67:AL86,1)</f>
        <v>0</v>
      </c>
      <c r="AL8" s="67">
        <f>COUNTIF(Saisie!AM67:AM86,1)</f>
        <v>0</v>
      </c>
      <c r="AM8" s="67">
        <f>COUNTIF(Saisie!AN67:AN86,1)</f>
        <v>0</v>
      </c>
      <c r="AN8" s="67">
        <f>COUNTIF(Saisie!AO67:AO86,1)</f>
        <v>0</v>
      </c>
      <c r="AO8" s="67">
        <f>COUNTIF(Saisie!AP67:AP86,1)</f>
        <v>0</v>
      </c>
      <c r="AP8" s="83" t="e">
        <f t="shared" si="0"/>
        <v>#DIV/0!</v>
      </c>
    </row>
    <row r="9" spans="1:42" x14ac:dyDescent="0.2">
      <c r="A9" s="257" t="s">
        <v>48</v>
      </c>
      <c r="B9" s="258"/>
      <c r="C9" s="70">
        <f>SUM(C4:C8)</f>
        <v>0</v>
      </c>
      <c r="D9" s="85">
        <f t="shared" ref="D9:AO9" si="1">SUM(D4:D8)</f>
        <v>0</v>
      </c>
      <c r="E9" s="85">
        <f t="shared" si="1"/>
        <v>0</v>
      </c>
      <c r="F9" s="85">
        <f t="shared" si="1"/>
        <v>0</v>
      </c>
      <c r="G9" s="85">
        <f t="shared" si="1"/>
        <v>0</v>
      </c>
      <c r="H9" s="85">
        <f t="shared" si="1"/>
        <v>0</v>
      </c>
      <c r="I9" s="85">
        <f t="shared" si="1"/>
        <v>0</v>
      </c>
      <c r="J9" s="85">
        <f t="shared" si="1"/>
        <v>0</v>
      </c>
      <c r="K9" s="85">
        <f t="shared" si="1"/>
        <v>0</v>
      </c>
      <c r="L9" s="85">
        <f t="shared" si="1"/>
        <v>0</v>
      </c>
      <c r="M9" s="85">
        <f t="shared" si="1"/>
        <v>0</v>
      </c>
      <c r="N9" s="85">
        <f t="shared" si="1"/>
        <v>0</v>
      </c>
      <c r="O9" s="85">
        <f t="shared" si="1"/>
        <v>0</v>
      </c>
      <c r="P9" s="85">
        <f t="shared" si="1"/>
        <v>0</v>
      </c>
      <c r="Q9" s="85">
        <f t="shared" si="1"/>
        <v>0</v>
      </c>
      <c r="R9" s="85">
        <f t="shared" si="1"/>
        <v>0</v>
      </c>
      <c r="S9" s="85">
        <f t="shared" si="1"/>
        <v>0</v>
      </c>
      <c r="T9" s="85">
        <f t="shared" si="1"/>
        <v>0</v>
      </c>
      <c r="U9" s="85">
        <f t="shared" si="1"/>
        <v>0</v>
      </c>
      <c r="V9" s="85">
        <f t="shared" si="1"/>
        <v>0</v>
      </c>
      <c r="W9" s="85">
        <f t="shared" si="1"/>
        <v>0</v>
      </c>
      <c r="X9" s="85">
        <f t="shared" si="1"/>
        <v>0</v>
      </c>
      <c r="Y9" s="85">
        <f t="shared" si="1"/>
        <v>0</v>
      </c>
      <c r="Z9" s="85">
        <f t="shared" si="1"/>
        <v>0</v>
      </c>
      <c r="AA9" s="85">
        <f t="shared" si="1"/>
        <v>0</v>
      </c>
      <c r="AB9" s="85">
        <f t="shared" si="1"/>
        <v>0</v>
      </c>
      <c r="AC9" s="85">
        <f t="shared" si="1"/>
        <v>0</v>
      </c>
      <c r="AD9" s="85">
        <f t="shared" si="1"/>
        <v>0</v>
      </c>
      <c r="AE9" s="85">
        <f t="shared" si="1"/>
        <v>0</v>
      </c>
      <c r="AF9" s="85">
        <f t="shared" si="1"/>
        <v>0</v>
      </c>
      <c r="AG9" s="85">
        <f t="shared" si="1"/>
        <v>0</v>
      </c>
      <c r="AH9" s="85">
        <f t="shared" si="1"/>
        <v>0</v>
      </c>
      <c r="AI9" s="85">
        <f t="shared" si="1"/>
        <v>0</v>
      </c>
      <c r="AJ9" s="85">
        <f t="shared" si="1"/>
        <v>0</v>
      </c>
      <c r="AK9" s="85">
        <f t="shared" si="1"/>
        <v>0</v>
      </c>
      <c r="AL9" s="85">
        <f t="shared" si="1"/>
        <v>0</v>
      </c>
      <c r="AM9" s="85">
        <f t="shared" si="1"/>
        <v>0</v>
      </c>
      <c r="AN9" s="85">
        <f t="shared" si="1"/>
        <v>0</v>
      </c>
      <c r="AO9" s="85">
        <f t="shared" si="1"/>
        <v>0</v>
      </c>
      <c r="AP9" s="83" t="e">
        <f t="shared" si="0"/>
        <v>#DIV/0!</v>
      </c>
    </row>
    <row r="10" spans="1:42" s="72" customFormat="1" ht="13.5" thickBot="1" x14ac:dyDescent="0.25">
      <c r="A10" s="257" t="s">
        <v>49</v>
      </c>
      <c r="B10" s="258"/>
      <c r="C10" s="71">
        <f>Saisie!D90</f>
        <v>0</v>
      </c>
      <c r="D10" s="86">
        <f>Saisie!E90</f>
        <v>0</v>
      </c>
      <c r="E10" s="86">
        <f>Saisie!F90</f>
        <v>0</v>
      </c>
      <c r="F10" s="86">
        <f>Saisie!G90</f>
        <v>0</v>
      </c>
      <c r="G10" s="86">
        <f>Saisie!H90</f>
        <v>0</v>
      </c>
      <c r="H10" s="86">
        <f>Saisie!I90</f>
        <v>0</v>
      </c>
      <c r="I10" s="86">
        <f>Saisie!J90</f>
        <v>0</v>
      </c>
      <c r="J10" s="86">
        <f>Saisie!K90</f>
        <v>0</v>
      </c>
      <c r="K10" s="86">
        <f>Saisie!L90</f>
        <v>0</v>
      </c>
      <c r="L10" s="86">
        <f>Saisie!M90</f>
        <v>0</v>
      </c>
      <c r="M10" s="86">
        <f>Saisie!N90</f>
        <v>0</v>
      </c>
      <c r="N10" s="86">
        <f>Saisie!O90</f>
        <v>0</v>
      </c>
      <c r="O10" s="86">
        <f>Saisie!P90</f>
        <v>0</v>
      </c>
      <c r="P10" s="86">
        <f>Saisie!Q90</f>
        <v>0</v>
      </c>
      <c r="Q10" s="86">
        <f>Saisie!R90</f>
        <v>0</v>
      </c>
      <c r="R10" s="86">
        <f>Saisie!S90</f>
        <v>0</v>
      </c>
      <c r="S10" s="86">
        <f>Saisie!T90</f>
        <v>0</v>
      </c>
      <c r="T10" s="86">
        <f>Saisie!U90</f>
        <v>0</v>
      </c>
      <c r="U10" s="86">
        <f>Saisie!V90</f>
        <v>0</v>
      </c>
      <c r="V10" s="86">
        <f>Saisie!W90</f>
        <v>0</v>
      </c>
      <c r="W10" s="86">
        <f>Saisie!X90</f>
        <v>0</v>
      </c>
      <c r="X10" s="86">
        <f>Saisie!Y90</f>
        <v>0</v>
      </c>
      <c r="Y10" s="86">
        <f>Saisie!Z90</f>
        <v>0</v>
      </c>
      <c r="Z10" s="86">
        <f>Saisie!AA90</f>
        <v>0</v>
      </c>
      <c r="AA10" s="86">
        <f>Saisie!AB90</f>
        <v>0</v>
      </c>
      <c r="AB10" s="86">
        <f>Saisie!AC90</f>
        <v>0</v>
      </c>
      <c r="AC10" s="86">
        <f>Saisie!AD90</f>
        <v>0</v>
      </c>
      <c r="AD10" s="86">
        <f>Saisie!AE90</f>
        <v>0</v>
      </c>
      <c r="AE10" s="86">
        <f>Saisie!AF90</f>
        <v>0</v>
      </c>
      <c r="AF10" s="86">
        <f>Saisie!AG90</f>
        <v>0</v>
      </c>
      <c r="AG10" s="86">
        <f>Saisie!AH90</f>
        <v>0</v>
      </c>
      <c r="AH10" s="86">
        <f>Saisie!AI90</f>
        <v>0</v>
      </c>
      <c r="AI10" s="86">
        <f>Saisie!AJ90</f>
        <v>0</v>
      </c>
      <c r="AJ10" s="86">
        <f>Saisie!AK90</f>
        <v>0</v>
      </c>
      <c r="AK10" s="86">
        <f>Saisie!AL90</f>
        <v>0</v>
      </c>
      <c r="AL10" s="86">
        <f>Saisie!AM90</f>
        <v>0</v>
      </c>
      <c r="AM10" s="86">
        <f>Saisie!AN90</f>
        <v>0</v>
      </c>
      <c r="AN10" s="86">
        <f>Saisie!AO90</f>
        <v>0</v>
      </c>
      <c r="AO10" s="86">
        <f>Saisie!AP90</f>
        <v>0</v>
      </c>
      <c r="AP10" s="83" t="e">
        <f t="shared" si="0"/>
        <v>#DIV/0!</v>
      </c>
    </row>
    <row r="11" spans="1:42" s="75" customFormat="1" ht="13.5" thickBot="1" x14ac:dyDescent="0.25">
      <c r="A11" s="255" t="s">
        <v>50</v>
      </c>
      <c r="B11" s="256"/>
      <c r="C11" s="74">
        <f>C9/(75-C10)</f>
        <v>0</v>
      </c>
      <c r="D11" s="74">
        <f t="shared" ref="D11:AO11" si="2">D9/(75-D10)</f>
        <v>0</v>
      </c>
      <c r="E11" s="74">
        <f t="shared" si="2"/>
        <v>0</v>
      </c>
      <c r="F11" s="74">
        <f t="shared" si="2"/>
        <v>0</v>
      </c>
      <c r="G11" s="74">
        <f t="shared" si="2"/>
        <v>0</v>
      </c>
      <c r="H11" s="74">
        <f t="shared" si="2"/>
        <v>0</v>
      </c>
      <c r="I11" s="74">
        <f t="shared" si="2"/>
        <v>0</v>
      </c>
      <c r="J11" s="74">
        <f t="shared" si="2"/>
        <v>0</v>
      </c>
      <c r="K11" s="74">
        <f t="shared" si="2"/>
        <v>0</v>
      </c>
      <c r="L11" s="74">
        <f t="shared" si="2"/>
        <v>0</v>
      </c>
      <c r="M11" s="74">
        <f t="shared" si="2"/>
        <v>0</v>
      </c>
      <c r="N11" s="74">
        <f t="shared" si="2"/>
        <v>0</v>
      </c>
      <c r="O11" s="74">
        <f t="shared" si="2"/>
        <v>0</v>
      </c>
      <c r="P11" s="74">
        <f t="shared" si="2"/>
        <v>0</v>
      </c>
      <c r="Q11" s="74">
        <f t="shared" si="2"/>
        <v>0</v>
      </c>
      <c r="R11" s="74">
        <f t="shared" si="2"/>
        <v>0</v>
      </c>
      <c r="S11" s="74">
        <f t="shared" si="2"/>
        <v>0</v>
      </c>
      <c r="T11" s="74">
        <f t="shared" si="2"/>
        <v>0</v>
      </c>
      <c r="U11" s="74">
        <f t="shared" si="2"/>
        <v>0</v>
      </c>
      <c r="V11" s="74">
        <f t="shared" si="2"/>
        <v>0</v>
      </c>
      <c r="W11" s="74">
        <f t="shared" si="2"/>
        <v>0</v>
      </c>
      <c r="X11" s="74">
        <f t="shared" si="2"/>
        <v>0</v>
      </c>
      <c r="Y11" s="74">
        <f t="shared" si="2"/>
        <v>0</v>
      </c>
      <c r="Z11" s="74">
        <f t="shared" si="2"/>
        <v>0</v>
      </c>
      <c r="AA11" s="74">
        <f t="shared" si="2"/>
        <v>0</v>
      </c>
      <c r="AB11" s="74">
        <f t="shared" si="2"/>
        <v>0</v>
      </c>
      <c r="AC11" s="74">
        <f t="shared" si="2"/>
        <v>0</v>
      </c>
      <c r="AD11" s="74">
        <f t="shared" si="2"/>
        <v>0</v>
      </c>
      <c r="AE11" s="74">
        <f t="shared" si="2"/>
        <v>0</v>
      </c>
      <c r="AF11" s="74">
        <f t="shared" si="2"/>
        <v>0</v>
      </c>
      <c r="AG11" s="74">
        <f t="shared" si="2"/>
        <v>0</v>
      </c>
      <c r="AH11" s="74">
        <f t="shared" si="2"/>
        <v>0</v>
      </c>
      <c r="AI11" s="74">
        <f t="shared" si="2"/>
        <v>0</v>
      </c>
      <c r="AJ11" s="74">
        <f t="shared" si="2"/>
        <v>0</v>
      </c>
      <c r="AK11" s="74">
        <f t="shared" si="2"/>
        <v>0</v>
      </c>
      <c r="AL11" s="74">
        <f t="shared" si="2"/>
        <v>0</v>
      </c>
      <c r="AM11" s="74">
        <f t="shared" si="2"/>
        <v>0</v>
      </c>
      <c r="AN11" s="74">
        <f t="shared" si="2"/>
        <v>0</v>
      </c>
      <c r="AO11" s="74">
        <f t="shared" si="2"/>
        <v>0</v>
      </c>
      <c r="AP11" s="87" t="e">
        <f t="shared" si="0"/>
        <v>#DIV/0!</v>
      </c>
    </row>
    <row r="12" spans="1:42" ht="180" customHeight="1" x14ac:dyDescent="0.2">
      <c r="A12" s="78" t="s">
        <v>66</v>
      </c>
      <c r="B12" s="54">
        <f>B3</f>
        <v>0</v>
      </c>
      <c r="C12" s="88" t="str">
        <f>C3</f>
        <v xml:space="preserve"> </v>
      </c>
      <c r="D12" s="88" t="str">
        <f>D3</f>
        <v xml:space="preserve"> </v>
      </c>
      <c r="E12" s="88" t="str">
        <f t="shared" ref="E12:AO12" si="3">E3</f>
        <v xml:space="preserve"> </v>
      </c>
      <c r="F12" s="88" t="str">
        <f t="shared" si="3"/>
        <v xml:space="preserve"> </v>
      </c>
      <c r="G12" s="88" t="str">
        <f t="shared" si="3"/>
        <v xml:space="preserve"> </v>
      </c>
      <c r="H12" s="88" t="str">
        <f t="shared" si="3"/>
        <v xml:space="preserve"> </v>
      </c>
      <c r="I12" s="88" t="str">
        <f t="shared" si="3"/>
        <v xml:space="preserve"> </v>
      </c>
      <c r="J12" s="88" t="str">
        <f t="shared" si="3"/>
        <v xml:space="preserve"> </v>
      </c>
      <c r="K12" s="88" t="str">
        <f t="shared" si="3"/>
        <v xml:space="preserve"> </v>
      </c>
      <c r="L12" s="88" t="str">
        <f t="shared" si="3"/>
        <v xml:space="preserve"> </v>
      </c>
      <c r="M12" s="88" t="str">
        <f t="shared" si="3"/>
        <v xml:space="preserve"> </v>
      </c>
      <c r="N12" s="88" t="str">
        <f t="shared" si="3"/>
        <v xml:space="preserve"> </v>
      </c>
      <c r="O12" s="88" t="str">
        <f t="shared" si="3"/>
        <v xml:space="preserve"> </v>
      </c>
      <c r="P12" s="88" t="str">
        <f t="shared" si="3"/>
        <v xml:space="preserve"> </v>
      </c>
      <c r="Q12" s="88" t="str">
        <f t="shared" si="3"/>
        <v xml:space="preserve"> </v>
      </c>
      <c r="R12" s="88" t="str">
        <f t="shared" si="3"/>
        <v xml:space="preserve"> </v>
      </c>
      <c r="S12" s="88" t="str">
        <f t="shared" si="3"/>
        <v xml:space="preserve"> </v>
      </c>
      <c r="T12" s="88" t="str">
        <f t="shared" si="3"/>
        <v xml:space="preserve"> </v>
      </c>
      <c r="U12" s="88" t="str">
        <f t="shared" si="3"/>
        <v xml:space="preserve"> </v>
      </c>
      <c r="V12" s="88" t="str">
        <f t="shared" si="3"/>
        <v xml:space="preserve"> </v>
      </c>
      <c r="W12" s="88" t="str">
        <f t="shared" si="3"/>
        <v xml:space="preserve"> </v>
      </c>
      <c r="X12" s="88" t="str">
        <f t="shared" si="3"/>
        <v xml:space="preserve"> </v>
      </c>
      <c r="Y12" s="88" t="str">
        <f t="shared" si="3"/>
        <v xml:space="preserve"> </v>
      </c>
      <c r="Z12" s="88" t="str">
        <f t="shared" si="3"/>
        <v xml:space="preserve"> </v>
      </c>
      <c r="AA12" s="88" t="str">
        <f t="shared" si="3"/>
        <v xml:space="preserve"> </v>
      </c>
      <c r="AB12" s="88" t="str">
        <f t="shared" si="3"/>
        <v xml:space="preserve"> </v>
      </c>
      <c r="AC12" s="88" t="str">
        <f t="shared" si="3"/>
        <v xml:space="preserve"> </v>
      </c>
      <c r="AD12" s="88" t="str">
        <f t="shared" si="3"/>
        <v xml:space="preserve"> </v>
      </c>
      <c r="AE12" s="88" t="str">
        <f t="shared" si="3"/>
        <v xml:space="preserve"> </v>
      </c>
      <c r="AF12" s="88" t="str">
        <f t="shared" si="3"/>
        <v xml:space="preserve"> </v>
      </c>
      <c r="AG12" s="88" t="str">
        <f t="shared" si="3"/>
        <v xml:space="preserve"> </v>
      </c>
      <c r="AH12" s="88" t="str">
        <f t="shared" si="3"/>
        <v xml:space="preserve"> </v>
      </c>
      <c r="AI12" s="88" t="str">
        <f t="shared" si="3"/>
        <v xml:space="preserve"> </v>
      </c>
      <c r="AJ12" s="88" t="str">
        <f t="shared" si="3"/>
        <v xml:space="preserve"> </v>
      </c>
      <c r="AK12" s="88" t="str">
        <f t="shared" si="3"/>
        <v xml:space="preserve"> </v>
      </c>
      <c r="AL12" s="88" t="str">
        <f t="shared" si="3"/>
        <v xml:space="preserve"> </v>
      </c>
      <c r="AM12" s="88" t="str">
        <f t="shared" si="3"/>
        <v xml:space="preserve"> </v>
      </c>
      <c r="AN12" s="88" t="str">
        <f t="shared" si="3"/>
        <v xml:space="preserve"> </v>
      </c>
      <c r="AO12" s="88" t="str">
        <f t="shared" si="3"/>
        <v xml:space="preserve"> </v>
      </c>
    </row>
    <row r="13" spans="1:42" x14ac:dyDescent="0.2">
      <c r="A13" s="80" t="s">
        <v>164</v>
      </c>
      <c r="B13" s="89" t="s">
        <v>169</v>
      </c>
      <c r="C13" s="81">
        <f>COUNTIF(Saisie!D94:D101,1)</f>
        <v>0</v>
      </c>
      <c r="D13" s="81">
        <f>COUNTIF(Saisie!E92:E101,1)</f>
        <v>0</v>
      </c>
      <c r="E13" s="81">
        <f>COUNTIF(Saisie!F92:F101,1)</f>
        <v>0</v>
      </c>
      <c r="F13" s="81">
        <f>COUNTIF(Saisie!G92:G101,1)</f>
        <v>0</v>
      </c>
      <c r="G13" s="81">
        <f>COUNTIF(Saisie!H92:H101,1)</f>
        <v>0</v>
      </c>
      <c r="H13" s="81">
        <f>COUNTIF(Saisie!I92:I101,1)</f>
        <v>0</v>
      </c>
      <c r="I13" s="81">
        <f>COUNTIF(Saisie!J92:J101,1)</f>
        <v>0</v>
      </c>
      <c r="J13" s="81">
        <f>COUNTIF(Saisie!K92:K101,1)</f>
        <v>0</v>
      </c>
      <c r="K13" s="81">
        <f>COUNTIF(Saisie!L92:L101,1)</f>
        <v>0</v>
      </c>
      <c r="L13" s="81">
        <f>COUNTIF(Saisie!M92:M101,1)</f>
        <v>0</v>
      </c>
      <c r="M13" s="81">
        <f>COUNTIF(Saisie!N92:N101,1)</f>
        <v>0</v>
      </c>
      <c r="N13" s="81">
        <f>COUNTIF(Saisie!O92:O101,1)</f>
        <v>0</v>
      </c>
      <c r="O13" s="81">
        <f>COUNTIF(Saisie!P92:P101,1)</f>
        <v>0</v>
      </c>
      <c r="P13" s="81">
        <f>COUNTIF(Saisie!Q92:Q101,1)</f>
        <v>0</v>
      </c>
      <c r="Q13" s="81">
        <f>COUNTIF(Saisie!R92:R101,1)</f>
        <v>0</v>
      </c>
      <c r="R13" s="81">
        <f>COUNTIF(Saisie!S92:S101,1)</f>
        <v>0</v>
      </c>
      <c r="S13" s="81">
        <f>COUNTIF(Saisie!T92:T101,1)</f>
        <v>0</v>
      </c>
      <c r="T13" s="81">
        <f>COUNTIF(Saisie!U92:U101,1)</f>
        <v>0</v>
      </c>
      <c r="U13" s="81">
        <f>COUNTIF(Saisie!V92:V101,1)</f>
        <v>0</v>
      </c>
      <c r="V13" s="81">
        <f>COUNTIF(Saisie!W92:W101,1)</f>
        <v>0</v>
      </c>
      <c r="W13" s="81">
        <f>COUNTIF(Saisie!X92:X101,1)</f>
        <v>0</v>
      </c>
      <c r="X13" s="81">
        <f>COUNTIF(Saisie!Y92:Y101,1)</f>
        <v>0</v>
      </c>
      <c r="Y13" s="81">
        <f>COUNTIF(Saisie!Z92:Z101,1)</f>
        <v>0</v>
      </c>
      <c r="Z13" s="81">
        <f>COUNTIF(Saisie!AA92:AA101,1)</f>
        <v>0</v>
      </c>
      <c r="AA13" s="81">
        <f>COUNTIF(Saisie!AB92:AB101,1)</f>
        <v>0</v>
      </c>
      <c r="AB13" s="81">
        <f>COUNTIF(Saisie!AC92:AC101,1)</f>
        <v>0</v>
      </c>
      <c r="AC13" s="81">
        <f>COUNTIF(Saisie!AD92:AD101,1)</f>
        <v>0</v>
      </c>
      <c r="AD13" s="81">
        <f>COUNTIF(Saisie!AE92:AE101,1)</f>
        <v>0</v>
      </c>
      <c r="AE13" s="81">
        <f>COUNTIF(Saisie!AF92:AF101,1)</f>
        <v>0</v>
      </c>
      <c r="AF13" s="81">
        <f>COUNTIF(Saisie!AG92:AG101,1)</f>
        <v>0</v>
      </c>
      <c r="AG13" s="81">
        <f>COUNTIF(Saisie!AH92:AH101,1)</f>
        <v>0</v>
      </c>
      <c r="AH13" s="81">
        <f>COUNTIF(Saisie!AI92:AI101,1)</f>
        <v>0</v>
      </c>
      <c r="AI13" s="81">
        <f>COUNTIF(Saisie!AJ92:AJ101,1)</f>
        <v>0</v>
      </c>
      <c r="AJ13" s="81">
        <f>COUNTIF(Saisie!AK92:AK101,1)</f>
        <v>0</v>
      </c>
      <c r="AK13" s="81">
        <f>COUNTIF(Saisie!AL92:AL101,1)</f>
        <v>0</v>
      </c>
      <c r="AL13" s="81">
        <f>COUNTIF(Saisie!AM92:AM101,1)</f>
        <v>0</v>
      </c>
      <c r="AM13" s="81">
        <f>COUNTIF(Saisie!AN92:AN101,1)</f>
        <v>0</v>
      </c>
      <c r="AN13" s="81">
        <f>COUNTIF(Saisie!AO92:AO101,1)</f>
        <v>0</v>
      </c>
      <c r="AO13" s="81">
        <f>COUNTIF(Saisie!AP92:AP101,1)</f>
        <v>0</v>
      </c>
      <c r="AP13" s="63" t="e">
        <f>SUM(C13:AO13)/$AP$3</f>
        <v>#DIV/0!</v>
      </c>
    </row>
    <row r="14" spans="1:42" x14ac:dyDescent="0.2">
      <c r="A14" s="80" t="s">
        <v>164</v>
      </c>
      <c r="B14" s="89" t="s">
        <v>170</v>
      </c>
      <c r="C14" s="81">
        <f>COUNTIF(Saisie!D102:D111,1)</f>
        <v>0</v>
      </c>
      <c r="D14" s="81">
        <f>COUNTIF(Saisie!E102:E111,1)</f>
        <v>0</v>
      </c>
      <c r="E14" s="81">
        <f>COUNTIF(Saisie!F102:F111,1)</f>
        <v>0</v>
      </c>
      <c r="F14" s="81">
        <f>COUNTIF(Saisie!G102:G111,1)</f>
        <v>0</v>
      </c>
      <c r="G14" s="81">
        <f>COUNTIF(Saisie!H102:H111,1)</f>
        <v>0</v>
      </c>
      <c r="H14" s="81">
        <f>COUNTIF(Saisie!I102:I111,1)</f>
        <v>0</v>
      </c>
      <c r="I14" s="81">
        <f>COUNTIF(Saisie!J102:J111,1)</f>
        <v>0</v>
      </c>
      <c r="J14" s="81">
        <f>COUNTIF(Saisie!K102:K111,1)</f>
        <v>0</v>
      </c>
      <c r="K14" s="81">
        <f>COUNTIF(Saisie!L102:L111,1)</f>
        <v>0</v>
      </c>
      <c r="L14" s="81">
        <f>COUNTIF(Saisie!M102:M111,1)</f>
        <v>0</v>
      </c>
      <c r="M14" s="81">
        <f>COUNTIF(Saisie!N102:N111,1)</f>
        <v>0</v>
      </c>
      <c r="N14" s="81">
        <f>COUNTIF(Saisie!O102:O111,1)</f>
        <v>0</v>
      </c>
      <c r="O14" s="81">
        <f>COUNTIF(Saisie!P102:P111,1)</f>
        <v>0</v>
      </c>
      <c r="P14" s="81">
        <f>COUNTIF(Saisie!Q102:Q111,1)</f>
        <v>0</v>
      </c>
      <c r="Q14" s="81">
        <f>COUNTIF(Saisie!R102:R111,1)</f>
        <v>0</v>
      </c>
      <c r="R14" s="81">
        <f>COUNTIF(Saisie!S102:S111,1)</f>
        <v>0</v>
      </c>
      <c r="S14" s="81">
        <f>COUNTIF(Saisie!T102:T111,1)</f>
        <v>0</v>
      </c>
      <c r="T14" s="81">
        <f>COUNTIF(Saisie!U102:U111,1)</f>
        <v>0</v>
      </c>
      <c r="U14" s="81">
        <f>COUNTIF(Saisie!V102:V111,1)</f>
        <v>0</v>
      </c>
      <c r="V14" s="81">
        <f>COUNTIF(Saisie!W102:W111,1)</f>
        <v>0</v>
      </c>
      <c r="W14" s="81">
        <f>COUNTIF(Saisie!X102:X111,1)</f>
        <v>0</v>
      </c>
      <c r="X14" s="81">
        <f>COUNTIF(Saisie!Y102:Y111,1)</f>
        <v>0</v>
      </c>
      <c r="Y14" s="81">
        <f>COUNTIF(Saisie!Z102:Z111,1)</f>
        <v>0</v>
      </c>
      <c r="Z14" s="81">
        <f>COUNTIF(Saisie!AA102:AA111,1)</f>
        <v>0</v>
      </c>
      <c r="AA14" s="81">
        <f>COUNTIF(Saisie!AB102:AB111,1)</f>
        <v>0</v>
      </c>
      <c r="AB14" s="81">
        <f>COUNTIF(Saisie!AC102:AC111,1)</f>
        <v>0</v>
      </c>
      <c r="AC14" s="81">
        <f>COUNTIF(Saisie!AD102:AD111,1)</f>
        <v>0</v>
      </c>
      <c r="AD14" s="81">
        <f>COUNTIF(Saisie!AE102:AE111,1)</f>
        <v>0</v>
      </c>
      <c r="AE14" s="81">
        <f>COUNTIF(Saisie!AF102:AF111,1)</f>
        <v>0</v>
      </c>
      <c r="AF14" s="81">
        <f>COUNTIF(Saisie!AG102:AG111,1)</f>
        <v>0</v>
      </c>
      <c r="AG14" s="81">
        <f>COUNTIF(Saisie!AH102:AH111,1)</f>
        <v>0</v>
      </c>
      <c r="AH14" s="81">
        <f>COUNTIF(Saisie!AI102:AI111,1)</f>
        <v>0</v>
      </c>
      <c r="AI14" s="81">
        <f>COUNTIF(Saisie!AJ102:AJ111,1)</f>
        <v>0</v>
      </c>
      <c r="AJ14" s="81">
        <f>COUNTIF(Saisie!AK102:AK111,1)</f>
        <v>0</v>
      </c>
      <c r="AK14" s="81">
        <f>COUNTIF(Saisie!AL102:AL111,1)</f>
        <v>0</v>
      </c>
      <c r="AL14" s="81">
        <f>COUNTIF(Saisie!AM102:AM111,1)</f>
        <v>0</v>
      </c>
      <c r="AM14" s="81">
        <f>COUNTIF(Saisie!AN102:AN111,1)</f>
        <v>0</v>
      </c>
      <c r="AN14" s="81">
        <f>COUNTIF(Saisie!AO102:AO111,1)</f>
        <v>0</v>
      </c>
      <c r="AO14" s="81">
        <f>COUNTIF(Saisie!AP102:AP111,1)</f>
        <v>0</v>
      </c>
      <c r="AP14" s="63" t="e">
        <f t="shared" ref="AP14:AP20" si="4">SUM(C14:AO14)/$AP$3</f>
        <v>#DIV/0!</v>
      </c>
    </row>
    <row r="15" spans="1:42" x14ac:dyDescent="0.2">
      <c r="A15" s="80" t="s">
        <v>53</v>
      </c>
      <c r="B15" s="84" t="s">
        <v>150</v>
      </c>
      <c r="C15" s="81">
        <f>COUNTIF(Saisie!D112:D113,1)</f>
        <v>0</v>
      </c>
      <c r="D15" s="81">
        <f>COUNTIF(Saisie!E112:E113,1)</f>
        <v>0</v>
      </c>
      <c r="E15" s="81">
        <f>COUNTIF(Saisie!F112:F113,1)</f>
        <v>0</v>
      </c>
      <c r="F15" s="81">
        <f>COUNTIF(Saisie!G112:G113,1)</f>
        <v>0</v>
      </c>
      <c r="G15" s="81">
        <f>COUNTIF(Saisie!H112:H113,1)</f>
        <v>0</v>
      </c>
      <c r="H15" s="81">
        <f>COUNTIF(Saisie!I112:I113,1)</f>
        <v>0</v>
      </c>
      <c r="I15" s="81">
        <f>COUNTIF(Saisie!J112:J113,1)</f>
        <v>0</v>
      </c>
      <c r="J15" s="81">
        <f>COUNTIF(Saisie!K112:K113,1)</f>
        <v>0</v>
      </c>
      <c r="K15" s="81">
        <f>COUNTIF(Saisie!L112:L113,1)</f>
        <v>0</v>
      </c>
      <c r="L15" s="81">
        <f>COUNTIF(Saisie!M112:M113,1)</f>
        <v>0</v>
      </c>
      <c r="M15" s="81">
        <f>COUNTIF(Saisie!N112:N113,1)</f>
        <v>0</v>
      </c>
      <c r="N15" s="81">
        <f>COUNTIF(Saisie!O112:O113,1)</f>
        <v>0</v>
      </c>
      <c r="O15" s="81">
        <f>COUNTIF(Saisie!P112:P113,1)</f>
        <v>0</v>
      </c>
      <c r="P15" s="81">
        <f>COUNTIF(Saisie!Q112:Q113,1)</f>
        <v>0</v>
      </c>
      <c r="Q15" s="81">
        <f>COUNTIF(Saisie!R112:R113,1)</f>
        <v>0</v>
      </c>
      <c r="R15" s="81">
        <f>COUNTIF(Saisie!S112:S113,1)</f>
        <v>0</v>
      </c>
      <c r="S15" s="81">
        <f>COUNTIF(Saisie!T112:T113,1)</f>
        <v>0</v>
      </c>
      <c r="T15" s="81">
        <f>COUNTIF(Saisie!U112:U113,1)</f>
        <v>0</v>
      </c>
      <c r="U15" s="81">
        <f>COUNTIF(Saisie!V112:V113,1)</f>
        <v>0</v>
      </c>
      <c r="V15" s="81">
        <f>COUNTIF(Saisie!W112:W113,1)</f>
        <v>0</v>
      </c>
      <c r="W15" s="81">
        <f>COUNTIF(Saisie!X112:X113,1)</f>
        <v>0</v>
      </c>
      <c r="X15" s="81">
        <f>COUNTIF(Saisie!Y112:Y113,1)</f>
        <v>0</v>
      </c>
      <c r="Y15" s="81">
        <f>COUNTIF(Saisie!Z112:Z113,1)</f>
        <v>0</v>
      </c>
      <c r="Z15" s="81">
        <f>COUNTIF(Saisie!AA112:AA113,1)</f>
        <v>0</v>
      </c>
      <c r="AA15" s="81">
        <f>COUNTIF(Saisie!AB112:AB113,1)</f>
        <v>0</v>
      </c>
      <c r="AB15" s="81">
        <f>COUNTIF(Saisie!AC112:AC113,1)</f>
        <v>0</v>
      </c>
      <c r="AC15" s="81">
        <f>COUNTIF(Saisie!AD112:AD113,1)</f>
        <v>0</v>
      </c>
      <c r="AD15" s="81">
        <f>COUNTIF(Saisie!AE112:AE113,1)</f>
        <v>0</v>
      </c>
      <c r="AE15" s="81">
        <f>COUNTIF(Saisie!AF112:AF113,1)</f>
        <v>0</v>
      </c>
      <c r="AF15" s="81">
        <f>COUNTIF(Saisie!AG112:AG113,1)</f>
        <v>0</v>
      </c>
      <c r="AG15" s="81">
        <f>COUNTIF(Saisie!AH112:AH113,1)</f>
        <v>0</v>
      </c>
      <c r="AH15" s="81">
        <f>COUNTIF(Saisie!AI112:AI113,1)</f>
        <v>0</v>
      </c>
      <c r="AI15" s="81">
        <f>COUNTIF(Saisie!AJ112:AJ113,1)</f>
        <v>0</v>
      </c>
      <c r="AJ15" s="81">
        <f>COUNTIF(Saisie!AK112:AK113,1)</f>
        <v>0</v>
      </c>
      <c r="AK15" s="81">
        <f>COUNTIF(Saisie!AL112:AL113,1)</f>
        <v>0</v>
      </c>
      <c r="AL15" s="81">
        <f>COUNTIF(Saisie!AM112:AM113,1)</f>
        <v>0</v>
      </c>
      <c r="AM15" s="81">
        <f>COUNTIF(Saisie!AN112:AN113,1)</f>
        <v>0</v>
      </c>
      <c r="AN15" s="81">
        <f>COUNTIF(Saisie!AO112:AO113,1)</f>
        <v>0</v>
      </c>
      <c r="AO15" s="81">
        <f>COUNTIF(Saisie!AP112:AP113,1)</f>
        <v>0</v>
      </c>
      <c r="AP15" s="63" t="e">
        <f t="shared" si="4"/>
        <v>#DIV/0!</v>
      </c>
    </row>
    <row r="16" spans="1:42" x14ac:dyDescent="0.2">
      <c r="A16" s="80" t="s">
        <v>54</v>
      </c>
      <c r="B16" s="84" t="s">
        <v>171</v>
      </c>
      <c r="C16" s="81">
        <f>COUNTIF(Saisie!D114:D114,1)</f>
        <v>0</v>
      </c>
      <c r="D16" s="81">
        <f>COUNTIF(Saisie!E114:E114,1)</f>
        <v>0</v>
      </c>
      <c r="E16" s="81">
        <f>COUNTIF(Saisie!F114:F114,1)</f>
        <v>0</v>
      </c>
      <c r="F16" s="81">
        <f>COUNTIF(Saisie!G114:G114,1)</f>
        <v>0</v>
      </c>
      <c r="G16" s="81">
        <f>COUNTIF(Saisie!H114:H114,1)</f>
        <v>0</v>
      </c>
      <c r="H16" s="81">
        <f>COUNTIF(Saisie!I114:I114,1)</f>
        <v>0</v>
      </c>
      <c r="I16" s="81">
        <f>COUNTIF(Saisie!J114:J114,1)</f>
        <v>0</v>
      </c>
      <c r="J16" s="81">
        <f>COUNTIF(Saisie!K114:K114,1)</f>
        <v>0</v>
      </c>
      <c r="K16" s="81">
        <f>COUNTIF(Saisie!L114:L114,1)</f>
        <v>0</v>
      </c>
      <c r="L16" s="81">
        <f>COUNTIF(Saisie!M114:M114,1)</f>
        <v>0</v>
      </c>
      <c r="M16" s="81">
        <f>COUNTIF(Saisie!N114:N114,1)</f>
        <v>0</v>
      </c>
      <c r="N16" s="81">
        <f>COUNTIF(Saisie!O114:O114,1)</f>
        <v>0</v>
      </c>
      <c r="O16" s="81">
        <f>COUNTIF(Saisie!P114:P114,1)</f>
        <v>0</v>
      </c>
      <c r="P16" s="81">
        <f>COUNTIF(Saisie!Q114:Q114,1)</f>
        <v>0</v>
      </c>
      <c r="Q16" s="81">
        <f>COUNTIF(Saisie!R114:R114,1)</f>
        <v>0</v>
      </c>
      <c r="R16" s="81">
        <f>COUNTIF(Saisie!S114:S114,1)</f>
        <v>0</v>
      </c>
      <c r="S16" s="81">
        <f>COUNTIF(Saisie!T114:T114,1)</f>
        <v>0</v>
      </c>
      <c r="T16" s="81">
        <f>COUNTIF(Saisie!U114:U114,1)</f>
        <v>0</v>
      </c>
      <c r="U16" s="81">
        <f>COUNTIF(Saisie!V114:V114,1)</f>
        <v>0</v>
      </c>
      <c r="V16" s="81">
        <f>COUNTIF(Saisie!W114:W114,1)</f>
        <v>0</v>
      </c>
      <c r="W16" s="81">
        <f>COUNTIF(Saisie!X114:X114,1)</f>
        <v>0</v>
      </c>
      <c r="X16" s="81">
        <f>COUNTIF(Saisie!Y114:Y114,1)</f>
        <v>0</v>
      </c>
      <c r="Y16" s="81">
        <f>COUNTIF(Saisie!Z114:Z114,1)</f>
        <v>0</v>
      </c>
      <c r="Z16" s="81">
        <f>COUNTIF(Saisie!AA114:AA114,1)</f>
        <v>0</v>
      </c>
      <c r="AA16" s="81">
        <f>COUNTIF(Saisie!AB114:AB114,1)</f>
        <v>0</v>
      </c>
      <c r="AB16" s="81">
        <f>COUNTIF(Saisie!AC114:AC114,1)</f>
        <v>0</v>
      </c>
      <c r="AC16" s="81">
        <f>COUNTIF(Saisie!AD114:AD114,1)</f>
        <v>0</v>
      </c>
      <c r="AD16" s="81">
        <f>COUNTIF(Saisie!AE114:AE114,1)</f>
        <v>0</v>
      </c>
      <c r="AE16" s="81">
        <f>COUNTIF(Saisie!AF114:AF114,1)</f>
        <v>0</v>
      </c>
      <c r="AF16" s="81">
        <f>COUNTIF(Saisie!AG114:AG114,1)</f>
        <v>0</v>
      </c>
      <c r="AG16" s="81">
        <f>COUNTIF(Saisie!AH114:AH114,1)</f>
        <v>0</v>
      </c>
      <c r="AH16" s="81">
        <f>COUNTIF(Saisie!AI114:AI114,1)</f>
        <v>0</v>
      </c>
      <c r="AI16" s="81">
        <f>COUNTIF(Saisie!AJ114:AJ114,1)</f>
        <v>0</v>
      </c>
      <c r="AJ16" s="81">
        <f>COUNTIF(Saisie!AK114:AK114,1)</f>
        <v>0</v>
      </c>
      <c r="AK16" s="81">
        <f>COUNTIF(Saisie!AL114:AL114,1)</f>
        <v>0</v>
      </c>
      <c r="AL16" s="81">
        <f>COUNTIF(Saisie!AM114:AM114,1)</f>
        <v>0</v>
      </c>
      <c r="AM16" s="81">
        <f>COUNTIF(Saisie!AN114:AN114,1)</f>
        <v>0</v>
      </c>
      <c r="AN16" s="81">
        <f>COUNTIF(Saisie!AO114:AO114,1)</f>
        <v>0</v>
      </c>
      <c r="AO16" s="81">
        <f>COUNTIF(Saisie!AP114:AP114,1)</f>
        <v>0</v>
      </c>
      <c r="AP16" s="63" t="e">
        <f t="shared" si="4"/>
        <v>#DIV/0!</v>
      </c>
    </row>
    <row r="17" spans="1:42" ht="13.5" thickBot="1" x14ac:dyDescent="0.25">
      <c r="A17" s="80" t="s">
        <v>54</v>
      </c>
      <c r="B17" s="84" t="s">
        <v>167</v>
      </c>
      <c r="C17" s="81">
        <f>COUNTIF(Saisie!D115:D119,1)</f>
        <v>0</v>
      </c>
      <c r="D17" s="81">
        <f>COUNTIF(Saisie!E115:E119,1)</f>
        <v>0</v>
      </c>
      <c r="E17" s="81">
        <f>COUNTIF(Saisie!F115:F119,1)</f>
        <v>0</v>
      </c>
      <c r="F17" s="81">
        <f>COUNTIF(Saisie!G115:G119,1)</f>
        <v>0</v>
      </c>
      <c r="G17" s="81">
        <f>COUNTIF(Saisie!H115:H119,1)</f>
        <v>0</v>
      </c>
      <c r="H17" s="81">
        <f>COUNTIF(Saisie!I115:I119,1)</f>
        <v>0</v>
      </c>
      <c r="I17" s="81">
        <f>COUNTIF(Saisie!J115:J119,1)</f>
        <v>0</v>
      </c>
      <c r="J17" s="81">
        <f>COUNTIF(Saisie!K115:K119,1)</f>
        <v>0</v>
      </c>
      <c r="K17" s="81">
        <f>COUNTIF(Saisie!L115:L119,1)</f>
        <v>0</v>
      </c>
      <c r="L17" s="81">
        <f>COUNTIF(Saisie!M115:M119,1)</f>
        <v>0</v>
      </c>
      <c r="M17" s="81">
        <f>COUNTIF(Saisie!N115:N119,1)</f>
        <v>0</v>
      </c>
      <c r="N17" s="81">
        <f>COUNTIF(Saisie!O115:O119,1)</f>
        <v>0</v>
      </c>
      <c r="O17" s="81">
        <f>COUNTIF(Saisie!P115:P119,1)</f>
        <v>0</v>
      </c>
      <c r="P17" s="81">
        <f>COUNTIF(Saisie!Q115:Q119,1)</f>
        <v>0</v>
      </c>
      <c r="Q17" s="81">
        <f>COUNTIF(Saisie!R115:R119,1)</f>
        <v>0</v>
      </c>
      <c r="R17" s="81">
        <f>COUNTIF(Saisie!S115:S119,1)</f>
        <v>0</v>
      </c>
      <c r="S17" s="81">
        <f>COUNTIF(Saisie!T115:T119,1)</f>
        <v>0</v>
      </c>
      <c r="T17" s="81">
        <f>COUNTIF(Saisie!U115:U119,1)</f>
        <v>0</v>
      </c>
      <c r="U17" s="81">
        <f>COUNTIF(Saisie!V115:V119,1)</f>
        <v>0</v>
      </c>
      <c r="V17" s="81">
        <f>COUNTIF(Saisie!W115:W119,1)</f>
        <v>0</v>
      </c>
      <c r="W17" s="81">
        <f>COUNTIF(Saisie!X115:X119,1)</f>
        <v>0</v>
      </c>
      <c r="X17" s="81">
        <f>COUNTIF(Saisie!Y115:Y119,1)</f>
        <v>0</v>
      </c>
      <c r="Y17" s="81">
        <f>COUNTIF(Saisie!Z115:Z119,1)</f>
        <v>0</v>
      </c>
      <c r="Z17" s="81">
        <f>COUNTIF(Saisie!AA115:AA119,1)</f>
        <v>0</v>
      </c>
      <c r="AA17" s="81">
        <f>COUNTIF(Saisie!AB115:AB119,1)</f>
        <v>0</v>
      </c>
      <c r="AB17" s="81">
        <f>COUNTIF(Saisie!AC115:AC119,1)</f>
        <v>0</v>
      </c>
      <c r="AC17" s="81">
        <f>COUNTIF(Saisie!AD115:AD119,1)</f>
        <v>0</v>
      </c>
      <c r="AD17" s="81">
        <f>COUNTIF(Saisie!AE115:AE119,1)</f>
        <v>0</v>
      </c>
      <c r="AE17" s="81">
        <f>COUNTIF(Saisie!AF115:AF119,1)</f>
        <v>0</v>
      </c>
      <c r="AF17" s="81">
        <f>COUNTIF(Saisie!AG115:AG119,1)</f>
        <v>0</v>
      </c>
      <c r="AG17" s="81">
        <f>COUNTIF(Saisie!AH115:AH119,1)</f>
        <v>0</v>
      </c>
      <c r="AH17" s="81">
        <f>COUNTIF(Saisie!AI115:AI119,1)</f>
        <v>0</v>
      </c>
      <c r="AI17" s="81">
        <f>COUNTIF(Saisie!AJ115:AJ119,1)</f>
        <v>0</v>
      </c>
      <c r="AJ17" s="81">
        <f>COUNTIF(Saisie!AK115:AK119,1)</f>
        <v>0</v>
      </c>
      <c r="AK17" s="81">
        <f>COUNTIF(Saisie!AL115:AL119,1)</f>
        <v>0</v>
      </c>
      <c r="AL17" s="81">
        <f>COUNTIF(Saisie!AM115:AM119,1)</f>
        <v>0</v>
      </c>
      <c r="AM17" s="81">
        <f>COUNTIF(Saisie!AN115:AN119,1)</f>
        <v>0</v>
      </c>
      <c r="AN17" s="81">
        <f>COUNTIF(Saisie!AO115:AO119,1)</f>
        <v>0</v>
      </c>
      <c r="AO17" s="81">
        <f>COUNTIF(Saisie!AP115:AP119,1)</f>
        <v>0</v>
      </c>
      <c r="AP17" s="63" t="e">
        <f t="shared" si="4"/>
        <v>#DIV/0!</v>
      </c>
    </row>
    <row r="18" spans="1:42" ht="13.5" thickBot="1" x14ac:dyDescent="0.25">
      <c r="A18" s="253" t="s">
        <v>48</v>
      </c>
      <c r="B18" s="254"/>
      <c r="C18" s="70">
        <f>SUM(C13:C17)</f>
        <v>0</v>
      </c>
      <c r="D18" s="70">
        <f t="shared" ref="D18:AO18" si="5">SUM(D13:D17)</f>
        <v>0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5"/>
        <v>0</v>
      </c>
      <c r="O18" s="70">
        <f t="shared" si="5"/>
        <v>0</v>
      </c>
      <c r="P18" s="70">
        <f t="shared" si="5"/>
        <v>0</v>
      </c>
      <c r="Q18" s="70">
        <f t="shared" si="5"/>
        <v>0</v>
      </c>
      <c r="R18" s="70">
        <f t="shared" si="5"/>
        <v>0</v>
      </c>
      <c r="S18" s="70">
        <f t="shared" si="5"/>
        <v>0</v>
      </c>
      <c r="T18" s="70">
        <f t="shared" si="5"/>
        <v>0</v>
      </c>
      <c r="U18" s="70">
        <f t="shared" si="5"/>
        <v>0</v>
      </c>
      <c r="V18" s="70">
        <f t="shared" si="5"/>
        <v>0</v>
      </c>
      <c r="W18" s="70">
        <f t="shared" si="5"/>
        <v>0</v>
      </c>
      <c r="X18" s="70">
        <f t="shared" si="5"/>
        <v>0</v>
      </c>
      <c r="Y18" s="70">
        <f t="shared" si="5"/>
        <v>0</v>
      </c>
      <c r="Z18" s="70">
        <f t="shared" si="5"/>
        <v>0</v>
      </c>
      <c r="AA18" s="70">
        <f t="shared" si="5"/>
        <v>0</v>
      </c>
      <c r="AB18" s="70">
        <f t="shared" si="5"/>
        <v>0</v>
      </c>
      <c r="AC18" s="70">
        <f t="shared" si="5"/>
        <v>0</v>
      </c>
      <c r="AD18" s="70">
        <f t="shared" si="5"/>
        <v>0</v>
      </c>
      <c r="AE18" s="70">
        <f t="shared" si="5"/>
        <v>0</v>
      </c>
      <c r="AF18" s="70">
        <f t="shared" si="5"/>
        <v>0</v>
      </c>
      <c r="AG18" s="70">
        <f t="shared" si="5"/>
        <v>0</v>
      </c>
      <c r="AH18" s="70">
        <f t="shared" si="5"/>
        <v>0</v>
      </c>
      <c r="AI18" s="70">
        <f t="shared" si="5"/>
        <v>0</v>
      </c>
      <c r="AJ18" s="70">
        <f t="shared" si="5"/>
        <v>0</v>
      </c>
      <c r="AK18" s="70">
        <f t="shared" si="5"/>
        <v>0</v>
      </c>
      <c r="AL18" s="70">
        <f t="shared" si="5"/>
        <v>0</v>
      </c>
      <c r="AM18" s="70">
        <f t="shared" si="5"/>
        <v>0</v>
      </c>
      <c r="AN18" s="70">
        <f t="shared" si="5"/>
        <v>0</v>
      </c>
      <c r="AO18" s="70">
        <f t="shared" si="5"/>
        <v>0</v>
      </c>
      <c r="AP18" s="63" t="e">
        <f t="shared" si="4"/>
        <v>#DIV/0!</v>
      </c>
    </row>
    <row r="19" spans="1:42" s="72" customFormat="1" ht="13.5" thickBot="1" x14ac:dyDescent="0.25">
      <c r="A19" s="253" t="s">
        <v>49</v>
      </c>
      <c r="B19" s="254"/>
      <c r="C19" s="70">
        <f>Saisie!D123</f>
        <v>0</v>
      </c>
      <c r="D19" s="70">
        <f>Saisie!E123</f>
        <v>0</v>
      </c>
      <c r="E19" s="70">
        <f>Saisie!F123</f>
        <v>0</v>
      </c>
      <c r="F19" s="70">
        <f>Saisie!G123</f>
        <v>0</v>
      </c>
      <c r="G19" s="70">
        <f>Saisie!H123</f>
        <v>0</v>
      </c>
      <c r="H19" s="70">
        <f>Saisie!I123</f>
        <v>0</v>
      </c>
      <c r="I19" s="70">
        <f>Saisie!J123</f>
        <v>0</v>
      </c>
      <c r="J19" s="70">
        <f>Saisie!K123</f>
        <v>0</v>
      </c>
      <c r="K19" s="70">
        <f>Saisie!L123</f>
        <v>0</v>
      </c>
      <c r="L19" s="70">
        <f>Saisie!M123</f>
        <v>0</v>
      </c>
      <c r="M19" s="70">
        <f>Saisie!N123</f>
        <v>0</v>
      </c>
      <c r="N19" s="70">
        <f>Saisie!O123</f>
        <v>0</v>
      </c>
      <c r="O19" s="70">
        <f>Saisie!P123</f>
        <v>0</v>
      </c>
      <c r="P19" s="70">
        <f>Saisie!Q123</f>
        <v>0</v>
      </c>
      <c r="Q19" s="70">
        <f>Saisie!R123</f>
        <v>0</v>
      </c>
      <c r="R19" s="70">
        <f>Saisie!S123</f>
        <v>0</v>
      </c>
      <c r="S19" s="70">
        <f>Saisie!T123</f>
        <v>0</v>
      </c>
      <c r="T19" s="70">
        <f>Saisie!U123</f>
        <v>0</v>
      </c>
      <c r="U19" s="70">
        <f>Saisie!V123</f>
        <v>0</v>
      </c>
      <c r="V19" s="70">
        <f>Saisie!W123</f>
        <v>0</v>
      </c>
      <c r="W19" s="70">
        <f>Saisie!X123</f>
        <v>0</v>
      </c>
      <c r="X19" s="70">
        <f>Saisie!Y123</f>
        <v>0</v>
      </c>
      <c r="Y19" s="70">
        <f>Saisie!Z123</f>
        <v>0</v>
      </c>
      <c r="Z19" s="70">
        <f>Saisie!AA123</f>
        <v>0</v>
      </c>
      <c r="AA19" s="70">
        <f>Saisie!AB123</f>
        <v>0</v>
      </c>
      <c r="AB19" s="70">
        <f>Saisie!AC123</f>
        <v>0</v>
      </c>
      <c r="AC19" s="70">
        <f>Saisie!AD123</f>
        <v>0</v>
      </c>
      <c r="AD19" s="70">
        <f>Saisie!AE123</f>
        <v>0</v>
      </c>
      <c r="AE19" s="70">
        <f>Saisie!AF123</f>
        <v>0</v>
      </c>
      <c r="AF19" s="70">
        <f>Saisie!AG123</f>
        <v>0</v>
      </c>
      <c r="AG19" s="70">
        <f>Saisie!AH123</f>
        <v>0</v>
      </c>
      <c r="AH19" s="70">
        <f>Saisie!AI123</f>
        <v>0</v>
      </c>
      <c r="AI19" s="70">
        <f>Saisie!AJ123</f>
        <v>0</v>
      </c>
      <c r="AJ19" s="70">
        <f>Saisie!AK123</f>
        <v>0</v>
      </c>
      <c r="AK19" s="70">
        <f>Saisie!AL123</f>
        <v>0</v>
      </c>
      <c r="AL19" s="70">
        <f>Saisie!AM123</f>
        <v>0</v>
      </c>
      <c r="AM19" s="70">
        <f>Saisie!AN123</f>
        <v>0</v>
      </c>
      <c r="AN19" s="70">
        <f>Saisie!AO123</f>
        <v>0</v>
      </c>
      <c r="AO19" s="70">
        <f>Saisie!AP123</f>
        <v>0</v>
      </c>
      <c r="AP19" s="63" t="e">
        <f t="shared" si="4"/>
        <v>#DIV/0!</v>
      </c>
    </row>
    <row r="20" spans="1:42" s="76" customFormat="1" ht="13.5" thickBot="1" x14ac:dyDescent="0.25">
      <c r="A20" s="255" t="s">
        <v>50</v>
      </c>
      <c r="B20" s="256"/>
      <c r="C20" s="74">
        <f>C18/(26-C19)</f>
        <v>0</v>
      </c>
      <c r="D20" s="74">
        <f t="shared" ref="D20:AO20" si="6">D18/(26-D19)</f>
        <v>0</v>
      </c>
      <c r="E20" s="74">
        <f t="shared" si="6"/>
        <v>0</v>
      </c>
      <c r="F20" s="74">
        <f t="shared" si="6"/>
        <v>0</v>
      </c>
      <c r="G20" s="74">
        <f t="shared" si="6"/>
        <v>0</v>
      </c>
      <c r="H20" s="74">
        <f t="shared" si="6"/>
        <v>0</v>
      </c>
      <c r="I20" s="74">
        <f t="shared" si="6"/>
        <v>0</v>
      </c>
      <c r="J20" s="74">
        <f t="shared" si="6"/>
        <v>0</v>
      </c>
      <c r="K20" s="74">
        <f t="shared" si="6"/>
        <v>0</v>
      </c>
      <c r="L20" s="74">
        <f t="shared" si="6"/>
        <v>0</v>
      </c>
      <c r="M20" s="74">
        <f t="shared" si="6"/>
        <v>0</v>
      </c>
      <c r="N20" s="74">
        <f t="shared" si="6"/>
        <v>0</v>
      </c>
      <c r="O20" s="74">
        <f t="shared" si="6"/>
        <v>0</v>
      </c>
      <c r="P20" s="74">
        <f t="shared" si="6"/>
        <v>0</v>
      </c>
      <c r="Q20" s="74">
        <f t="shared" si="6"/>
        <v>0</v>
      </c>
      <c r="R20" s="74">
        <f t="shared" si="6"/>
        <v>0</v>
      </c>
      <c r="S20" s="74">
        <f t="shared" si="6"/>
        <v>0</v>
      </c>
      <c r="T20" s="74">
        <f t="shared" si="6"/>
        <v>0</v>
      </c>
      <c r="U20" s="74">
        <f t="shared" si="6"/>
        <v>0</v>
      </c>
      <c r="V20" s="74">
        <f t="shared" si="6"/>
        <v>0</v>
      </c>
      <c r="W20" s="74">
        <f t="shared" si="6"/>
        <v>0</v>
      </c>
      <c r="X20" s="74">
        <f t="shared" si="6"/>
        <v>0</v>
      </c>
      <c r="Y20" s="74">
        <f t="shared" si="6"/>
        <v>0</v>
      </c>
      <c r="Z20" s="74">
        <f t="shared" si="6"/>
        <v>0</v>
      </c>
      <c r="AA20" s="74">
        <f t="shared" si="6"/>
        <v>0</v>
      </c>
      <c r="AB20" s="74">
        <f t="shared" si="6"/>
        <v>0</v>
      </c>
      <c r="AC20" s="74">
        <f t="shared" si="6"/>
        <v>0</v>
      </c>
      <c r="AD20" s="74">
        <f t="shared" si="6"/>
        <v>0</v>
      </c>
      <c r="AE20" s="74">
        <f t="shared" si="6"/>
        <v>0</v>
      </c>
      <c r="AF20" s="74">
        <f t="shared" si="6"/>
        <v>0</v>
      </c>
      <c r="AG20" s="74">
        <f t="shared" si="6"/>
        <v>0</v>
      </c>
      <c r="AH20" s="74">
        <f t="shared" si="6"/>
        <v>0</v>
      </c>
      <c r="AI20" s="74">
        <f t="shared" si="6"/>
        <v>0</v>
      </c>
      <c r="AJ20" s="74">
        <f t="shared" si="6"/>
        <v>0</v>
      </c>
      <c r="AK20" s="74">
        <f t="shared" si="6"/>
        <v>0</v>
      </c>
      <c r="AL20" s="74">
        <f t="shared" si="6"/>
        <v>0</v>
      </c>
      <c r="AM20" s="74">
        <f t="shared" si="6"/>
        <v>0</v>
      </c>
      <c r="AN20" s="74">
        <f t="shared" si="6"/>
        <v>0</v>
      </c>
      <c r="AO20" s="74">
        <f t="shared" si="6"/>
        <v>0</v>
      </c>
      <c r="AP20" s="90" t="e">
        <f t="shared" si="4"/>
        <v>#DIV/0!</v>
      </c>
    </row>
    <row r="21" spans="1:42" ht="180" customHeight="1" x14ac:dyDescent="0.2">
      <c r="B21" s="54">
        <f>B12</f>
        <v>0</v>
      </c>
      <c r="C21" s="88" t="str">
        <f>C3</f>
        <v xml:space="preserve"> </v>
      </c>
      <c r="D21" s="88" t="str">
        <f t="shared" ref="D21:AO21" si="7">D3</f>
        <v xml:space="preserve"> </v>
      </c>
      <c r="E21" s="88" t="str">
        <f t="shared" si="7"/>
        <v xml:space="preserve"> </v>
      </c>
      <c r="F21" s="88" t="str">
        <f t="shared" si="7"/>
        <v xml:space="preserve"> </v>
      </c>
      <c r="G21" s="88" t="str">
        <f t="shared" si="7"/>
        <v xml:space="preserve"> </v>
      </c>
      <c r="H21" s="88" t="str">
        <f t="shared" si="7"/>
        <v xml:space="preserve"> </v>
      </c>
      <c r="I21" s="88" t="str">
        <f t="shared" si="7"/>
        <v xml:space="preserve"> </v>
      </c>
      <c r="J21" s="88" t="str">
        <f t="shared" si="7"/>
        <v xml:space="preserve"> </v>
      </c>
      <c r="K21" s="88" t="str">
        <f t="shared" si="7"/>
        <v xml:space="preserve"> </v>
      </c>
      <c r="L21" s="88" t="str">
        <f t="shared" si="7"/>
        <v xml:space="preserve"> </v>
      </c>
      <c r="M21" s="88" t="str">
        <f t="shared" si="7"/>
        <v xml:space="preserve"> </v>
      </c>
      <c r="N21" s="88" t="str">
        <f t="shared" si="7"/>
        <v xml:space="preserve"> </v>
      </c>
      <c r="O21" s="88" t="str">
        <f t="shared" si="7"/>
        <v xml:space="preserve"> </v>
      </c>
      <c r="P21" s="88" t="str">
        <f t="shared" si="7"/>
        <v xml:space="preserve"> </v>
      </c>
      <c r="Q21" s="88" t="str">
        <f t="shared" si="7"/>
        <v xml:space="preserve"> </v>
      </c>
      <c r="R21" s="88" t="str">
        <f t="shared" si="7"/>
        <v xml:space="preserve"> </v>
      </c>
      <c r="S21" s="88" t="str">
        <f t="shared" si="7"/>
        <v xml:space="preserve"> </v>
      </c>
      <c r="T21" s="88" t="str">
        <f t="shared" si="7"/>
        <v xml:space="preserve"> </v>
      </c>
      <c r="U21" s="88" t="str">
        <f t="shared" si="7"/>
        <v xml:space="preserve"> </v>
      </c>
      <c r="V21" s="88" t="str">
        <f t="shared" si="7"/>
        <v xml:space="preserve"> </v>
      </c>
      <c r="W21" s="88" t="str">
        <f t="shared" si="7"/>
        <v xml:space="preserve"> </v>
      </c>
      <c r="X21" s="88" t="str">
        <f t="shared" si="7"/>
        <v xml:space="preserve"> </v>
      </c>
      <c r="Y21" s="88" t="str">
        <f t="shared" si="7"/>
        <v xml:space="preserve"> </v>
      </c>
      <c r="Z21" s="88" t="str">
        <f t="shared" si="7"/>
        <v xml:space="preserve"> </v>
      </c>
      <c r="AA21" s="88" t="str">
        <f t="shared" si="7"/>
        <v xml:space="preserve"> </v>
      </c>
      <c r="AB21" s="88" t="str">
        <f t="shared" si="7"/>
        <v xml:space="preserve"> </v>
      </c>
      <c r="AC21" s="88" t="str">
        <f t="shared" si="7"/>
        <v xml:space="preserve"> </v>
      </c>
      <c r="AD21" s="88" t="str">
        <f t="shared" si="7"/>
        <v xml:space="preserve"> </v>
      </c>
      <c r="AE21" s="88" t="str">
        <f t="shared" si="7"/>
        <v xml:space="preserve"> </v>
      </c>
      <c r="AF21" s="88" t="str">
        <f t="shared" si="7"/>
        <v xml:space="preserve"> </v>
      </c>
      <c r="AG21" s="88" t="str">
        <f t="shared" si="7"/>
        <v xml:space="preserve"> </v>
      </c>
      <c r="AH21" s="88" t="str">
        <f t="shared" si="7"/>
        <v xml:space="preserve"> </v>
      </c>
      <c r="AI21" s="88" t="str">
        <f t="shared" si="7"/>
        <v xml:space="preserve"> </v>
      </c>
      <c r="AJ21" s="88" t="str">
        <f t="shared" si="7"/>
        <v xml:space="preserve"> </v>
      </c>
      <c r="AK21" s="88" t="str">
        <f t="shared" si="7"/>
        <v xml:space="preserve"> </v>
      </c>
      <c r="AL21" s="88" t="str">
        <f t="shared" si="7"/>
        <v xml:space="preserve"> </v>
      </c>
      <c r="AM21" s="88" t="str">
        <f t="shared" si="7"/>
        <v xml:space="preserve"> </v>
      </c>
      <c r="AN21" s="88" t="str">
        <f t="shared" si="7"/>
        <v xml:space="preserve"> </v>
      </c>
      <c r="AO21" s="88" t="str">
        <f t="shared" si="7"/>
        <v xml:space="preserve"> </v>
      </c>
    </row>
  </sheetData>
  <sheetProtection sheet="1" objects="1" scenarios="1" selectLockedCells="1"/>
  <mergeCells count="6">
    <mergeCell ref="A18:B18"/>
    <mergeCell ref="A19:B19"/>
    <mergeCell ref="A20:B20"/>
    <mergeCell ref="A11:B11"/>
    <mergeCell ref="A9:B9"/>
    <mergeCell ref="A10:B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7"/>
  <sheetViews>
    <sheetView workbookViewId="0">
      <selection activeCell="B4" sqref="B4"/>
    </sheetView>
  </sheetViews>
  <sheetFormatPr baseColWidth="10" defaultRowHeight="12.75" x14ac:dyDescent="0.2"/>
  <sheetData>
    <row r="2" spans="2:2" x14ac:dyDescent="0.2">
      <c r="B2" s="1"/>
    </row>
    <row r="3" spans="2:2" x14ac:dyDescent="0.2">
      <c r="B3" s="1"/>
    </row>
    <row r="4" spans="2:2" x14ac:dyDescent="0.2">
      <c r="B4">
        <v>1</v>
      </c>
    </row>
    <row r="5" spans="2:2" x14ac:dyDescent="0.2">
      <c r="B5">
        <v>9</v>
      </c>
    </row>
    <row r="6" spans="2:2" x14ac:dyDescent="0.2">
      <c r="B6">
        <v>0</v>
      </c>
    </row>
    <row r="7" spans="2:2" x14ac:dyDescent="0.2">
      <c r="B7" t="s">
        <v>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Accueil</vt:lpstr>
      <vt:lpstr>Classe</vt:lpstr>
      <vt:lpstr>Saisie</vt:lpstr>
      <vt:lpstr>Analyse</vt:lpstr>
      <vt:lpstr>Feuil1</vt:lpstr>
      <vt:lpstr>listes</vt:lpstr>
      <vt:lpstr>valeur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Gautier Anne-Marie</cp:lastModifiedBy>
  <cp:lastPrinted>2015-08-22T10:17:11Z</cp:lastPrinted>
  <dcterms:created xsi:type="dcterms:W3CDTF">2008-01-30T09:45:32Z</dcterms:created>
  <dcterms:modified xsi:type="dcterms:W3CDTF">2022-11-22T12:55:33Z</dcterms:modified>
</cp:coreProperties>
</file>